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2409A6F2-FB29-468A-872A-E1C06B0034E8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CBs" sheetId="2" r:id="rId1"/>
    <sheet name="PMBs" sheetId="3" r:id="rId2"/>
    <sheet name="MFBs" sheetId="4" r:id="rId3"/>
    <sheet name="epayment" sheetId="5" r:id="rId4"/>
    <sheet name="sectoral credit" sheetId="6" r:id="rId5"/>
    <sheet name="credit &amp; Deposit Stat" sheetId="7" r:id="rId6"/>
    <sheet name="DMBs Staff Strength 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______________RED3">"Check Box 8"</definedName>
    <definedName name="________________WT1" localSheetId="4">[2]Work_sect!#REF!</definedName>
    <definedName name="________________WT1">[2]Work_sect!#REF!</definedName>
    <definedName name="________________WT5" localSheetId="4">[2]Work_sect!#REF!</definedName>
    <definedName name="________________WT5">[2]Work_sect!#REF!</definedName>
    <definedName name="________________WT6" localSheetId="4">[2]Work_sect!#REF!</definedName>
    <definedName name="________________WT6">[2]Work_sect!#REF!</definedName>
    <definedName name="________________WT7" localSheetId="4">[2]Work_sect!#REF!</definedName>
    <definedName name="________________WT7">[2]Work_sect!#REF!</definedName>
    <definedName name="_______________RED3">"Check Box 8"</definedName>
    <definedName name="_______________WT1" localSheetId="4">[2]Work_sect!#REF!</definedName>
    <definedName name="_______________WT1">[2]Work_sect!#REF!</definedName>
    <definedName name="_______________WT5" localSheetId="4">[2]Work_sect!#REF!</definedName>
    <definedName name="_______________WT5">[2]Work_sect!#REF!</definedName>
    <definedName name="_______________WT6" localSheetId="4">[2]Work_sect!#REF!</definedName>
    <definedName name="_______________WT6">[2]Work_sect!#REF!</definedName>
    <definedName name="_______________WT7" localSheetId="4">[2]Work_sect!#REF!</definedName>
    <definedName name="_______________WT7">[2]Work_sect!#REF!</definedName>
    <definedName name="______________RED3">"Check Box 8"</definedName>
    <definedName name="______________WT1" localSheetId="4">[2]Work_sect!#REF!</definedName>
    <definedName name="______________WT1">[2]Work_sect!#REF!</definedName>
    <definedName name="______________WT5" localSheetId="4">[2]Work_sect!#REF!</definedName>
    <definedName name="______________WT5">[2]Work_sect!#REF!</definedName>
    <definedName name="______________WT6" localSheetId="4">[2]Work_sect!#REF!</definedName>
    <definedName name="______________WT6">[2]Work_sect!#REF!</definedName>
    <definedName name="______________WT7" localSheetId="4">[2]Work_sect!#REF!</definedName>
    <definedName name="______________WT7">[2]Work_sect!#REF!</definedName>
    <definedName name="_____________RED3">"Check Box 8"</definedName>
    <definedName name="_____________WT1" localSheetId="4">[2]Work_sect!#REF!</definedName>
    <definedName name="_____________WT1">[2]Work_sect!#REF!</definedName>
    <definedName name="_____________WT5" localSheetId="4">[2]Work_sect!#REF!</definedName>
    <definedName name="_____________WT5">[2]Work_sect!#REF!</definedName>
    <definedName name="_____________WT6" localSheetId="4">[2]Work_sect!#REF!</definedName>
    <definedName name="_____________WT6">[2]Work_sect!#REF!</definedName>
    <definedName name="_____________WT7" localSheetId="4">[2]Work_sect!#REF!</definedName>
    <definedName name="_____________WT7">[2]Work_sect!#REF!</definedName>
    <definedName name="____________RED3">"Check Box 8"</definedName>
    <definedName name="____________WT1" localSheetId="4">[2]Work_sect!#REF!</definedName>
    <definedName name="____________WT1">[2]Work_sect!#REF!</definedName>
    <definedName name="____________WT5" localSheetId="4">[2]Work_sect!#REF!</definedName>
    <definedName name="____________WT5">[2]Work_sect!#REF!</definedName>
    <definedName name="____________WT6" localSheetId="4">[2]Work_sect!#REF!</definedName>
    <definedName name="____________WT6">[2]Work_sect!#REF!</definedName>
    <definedName name="____________WT7" localSheetId="4">[2]Work_sect!#REF!</definedName>
    <definedName name="____________WT7">[2]Work_sect!#REF!</definedName>
    <definedName name="___________RED3">"Check Box 8"</definedName>
    <definedName name="___________WT1" localSheetId="4">[2]Work_sect!#REF!</definedName>
    <definedName name="___________WT1">[2]Work_sect!#REF!</definedName>
    <definedName name="___________WT5" localSheetId="4">[2]Work_sect!#REF!</definedName>
    <definedName name="___________WT5">[2]Work_sect!#REF!</definedName>
    <definedName name="___________WT6" localSheetId="4">[2]Work_sect!#REF!</definedName>
    <definedName name="___________WT6">[2]Work_sect!#REF!</definedName>
    <definedName name="___________WT7" localSheetId="4">[2]Work_sect!#REF!</definedName>
    <definedName name="___________WT7">[2]Work_sect!#REF!</definedName>
    <definedName name="__________j" localSheetId="4">[2]Work_sect!#REF!</definedName>
    <definedName name="__________j">[2]Work_sect!#REF!</definedName>
    <definedName name="__________RED3">"Check Box 8"</definedName>
    <definedName name="__________WT1" localSheetId="4">[2]Work_sect!#REF!</definedName>
    <definedName name="__________WT1">[2]Work_sect!#REF!</definedName>
    <definedName name="__________WT5" localSheetId="4">[2]Work_sect!#REF!</definedName>
    <definedName name="__________WT5">[2]Work_sect!#REF!</definedName>
    <definedName name="__________WT6" localSheetId="4">[2]Work_sect!#REF!</definedName>
    <definedName name="__________WT6">[2]Work_sect!#REF!</definedName>
    <definedName name="__________WT7" localSheetId="4">[2]Work_sect!#REF!</definedName>
    <definedName name="__________WT7">[2]Work_sect!#REF!</definedName>
    <definedName name="_________RED3">"Check Box 8"</definedName>
    <definedName name="_________WT1" localSheetId="4">[2]Work_sect!#REF!</definedName>
    <definedName name="_________WT1">[2]Work_sect!#REF!</definedName>
    <definedName name="_________WT5" localSheetId="4">[2]Work_sect!#REF!</definedName>
    <definedName name="_________WT5">[2]Work_sect!#REF!</definedName>
    <definedName name="_________WT6" localSheetId="4">[2]Work_sect!#REF!</definedName>
    <definedName name="_________WT6">[2]Work_sect!#REF!</definedName>
    <definedName name="_________WT7" localSheetId="4">[2]Work_sect!#REF!</definedName>
    <definedName name="_________WT7">[2]Work_sect!#REF!</definedName>
    <definedName name="________RED3">"Check Box 8"</definedName>
    <definedName name="________WT1" localSheetId="4">[2]Work_sect!#REF!</definedName>
    <definedName name="________WT1">[2]Work_sect!#REF!</definedName>
    <definedName name="________WT5" localSheetId="4">[2]Work_sect!#REF!</definedName>
    <definedName name="________WT5">[2]Work_sect!#REF!</definedName>
    <definedName name="________WT6" localSheetId="4">[2]Work_sect!#REF!</definedName>
    <definedName name="________WT6">[2]Work_sect!#REF!</definedName>
    <definedName name="________WT7" localSheetId="4">[2]Work_sect!#REF!</definedName>
    <definedName name="________WT7">[2]Work_sect!#REF!</definedName>
    <definedName name="_______RED3">"Check Box 8"</definedName>
    <definedName name="_______WT1" localSheetId="4">[2]Work_sect!#REF!</definedName>
    <definedName name="_______WT1">[2]Work_sect!#REF!</definedName>
    <definedName name="_______WT5" localSheetId="4">[2]Work_sect!#REF!</definedName>
    <definedName name="_______WT5">[2]Work_sect!#REF!</definedName>
    <definedName name="_______WT6" localSheetId="4">[2]Work_sect!#REF!</definedName>
    <definedName name="_______WT6">[2]Work_sect!#REF!</definedName>
    <definedName name="_______WT7" localSheetId="4">[2]Work_sect!#REF!</definedName>
    <definedName name="_______WT7">[2]Work_sect!#REF!</definedName>
    <definedName name="______RED3">"Check Box 8"</definedName>
    <definedName name="______WT1" localSheetId="4">[2]Work_sect!#REF!</definedName>
    <definedName name="______WT1">[2]Work_sect!#REF!</definedName>
    <definedName name="______WT5" localSheetId="4">[2]Work_sect!#REF!</definedName>
    <definedName name="______WT5">[2]Work_sect!#REF!</definedName>
    <definedName name="______WT6" localSheetId="4">[2]Work_sect!#REF!</definedName>
    <definedName name="______WT6">[2]Work_sect!#REF!</definedName>
    <definedName name="______WT7" localSheetId="4">[2]Work_sect!#REF!</definedName>
    <definedName name="______WT7">[2]Work_sect!#REF!</definedName>
    <definedName name="_____RED3">"Check Box 8"</definedName>
    <definedName name="_____WT1" localSheetId="4">[2]Work_sect!#REF!</definedName>
    <definedName name="_____WT1">[2]Work_sect!#REF!</definedName>
    <definedName name="_____WT5" localSheetId="4">[2]Work_sect!#REF!</definedName>
    <definedName name="_____WT5">[2]Work_sect!#REF!</definedName>
    <definedName name="_____WT6" localSheetId="4">[2]Work_sect!#REF!</definedName>
    <definedName name="_____WT6">[2]Work_sect!#REF!</definedName>
    <definedName name="_____WT7" localSheetId="4">[2]Work_sect!#REF!</definedName>
    <definedName name="_____WT7">[2]Work_sect!#REF!</definedName>
    <definedName name="____RED3">"Check Box 8"</definedName>
    <definedName name="____WT1" localSheetId="4">[2]Work_sect!#REF!</definedName>
    <definedName name="____WT1">[2]Work_sect!#REF!</definedName>
    <definedName name="____WT5" localSheetId="4">[2]Work_sect!#REF!</definedName>
    <definedName name="____WT5">[2]Work_sect!#REF!</definedName>
    <definedName name="____WT6" localSheetId="4">[2]Work_sect!#REF!</definedName>
    <definedName name="____WT6">[2]Work_sect!#REF!</definedName>
    <definedName name="____WT7" localSheetId="4">[2]Work_sect!#REF!</definedName>
    <definedName name="____WT7">[2]Work_sect!#REF!</definedName>
    <definedName name="___BOP2">[3]BoP!#REF!</definedName>
    <definedName name="___END94">#REF!</definedName>
    <definedName name="___RED3">"Check Box 8"</definedName>
    <definedName name="___RES2">[3]RES!#REF!</definedName>
    <definedName name="___SUM2">#REF!</definedName>
    <definedName name="___TAB1">#REF!</definedName>
    <definedName name="___Tab19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WB2">#REF!</definedName>
    <definedName name="___WT1" localSheetId="5">[2]Work_sect!#REF!</definedName>
    <definedName name="___WT1" localSheetId="6">[2]Work_sect!#REF!</definedName>
    <definedName name="___WT1" localSheetId="4">[2]Work_sect!#REF!</definedName>
    <definedName name="___WT1">[2]Work_sect!#REF!</definedName>
    <definedName name="___WT5" localSheetId="5">[2]Work_sect!#REF!</definedName>
    <definedName name="___WT5" localSheetId="6">[2]Work_sect!#REF!</definedName>
    <definedName name="___WT5" localSheetId="4">[2]Work_sect!#REF!</definedName>
    <definedName name="___WT5">[2]Work_sect!#REF!</definedName>
    <definedName name="___WT6" localSheetId="5">[2]Work_sect!#REF!</definedName>
    <definedName name="___WT6" localSheetId="6">[2]Work_sect!#REF!</definedName>
    <definedName name="___WT6" localSheetId="4">[2]Work_sect!#REF!</definedName>
    <definedName name="___WT6">[2]Work_sect!#REF!</definedName>
    <definedName name="___WT7" localSheetId="5">[2]Work_sect!#REF!</definedName>
    <definedName name="___WT7" localSheetId="6">[2]Work_sect!#REF!</definedName>
    <definedName name="___WT7" localSheetId="4">[2]Work_sect!#REF!</definedName>
    <definedName name="___WT7">[2]Work_sect!#REF!</definedName>
    <definedName name="___WTy">[2]Work_sect!#REF!</definedName>
    <definedName name="___YR0110">'[1]Imp:DSA output'!$O$9:$R$464</definedName>
    <definedName name="___YR89">'[1]Imp:DSA output'!$C$9:$C$464</definedName>
    <definedName name="___YR90">'[1]Imp:DSA output'!$D$9:$D$464</definedName>
    <definedName name="___YR91">'[1]Imp:DSA output'!$E$9:$E$464</definedName>
    <definedName name="___YR92">'[1]Imp:DSA output'!$F$9:$F$464</definedName>
    <definedName name="___YR93">'[1]Imp:DSA output'!$G$9:$G$464</definedName>
    <definedName name="___YR94">'[1]Imp:DSA output'!$H$9:$H$464</definedName>
    <definedName name="___YR95">'[1]Imp:DSA output'!$I$9:$I$464</definedName>
    <definedName name="__1__123Graph_AChart_1A" hidden="1">[4]CPIINDEX!$O$263:$O$310</definedName>
    <definedName name="__10FA_L">#REF!</definedName>
    <definedName name="__11GAZ_LIABS">#REF!</definedName>
    <definedName name="__123Graph_A" hidden="1">[5]Work_a!#REF!</definedName>
    <definedName name="__123Graph_ACurrent" hidden="1">[4]CPIINDEX!$O$263:$O$310</definedName>
    <definedName name="__123Graph_AREER" hidden="1">[6]ER!#REF!</definedName>
    <definedName name="__123Graph_B" hidden="1">[5]Work_a!#REF!</definedName>
    <definedName name="__123Graph_BCurrent" hidden="1">[4]CPIINDEX!$S$263:$S$310</definedName>
    <definedName name="__123Graph_BREER" hidden="1">[6]ER!#REF!</definedName>
    <definedName name="__123Graph_C" hidden="1">[5]Work_a!#REF!</definedName>
    <definedName name="__123Graph_CREER" hidden="1">[6]ER!#REF!</definedName>
    <definedName name="__123Graph_D" hidden="1">[5]Work_a!#REF!</definedName>
    <definedName name="__123Graph_E" hidden="1">[5]Work_a!#REF!</definedName>
    <definedName name="__123Graph_F" hidden="1">[5]Work_a!#REF!</definedName>
    <definedName name="__123Graph_X" hidden="1">[5]Work_a!#REF!</definedName>
    <definedName name="__123Graph_XCurrent" hidden="1">[4]CPIINDEX!$B$263:$B$310</definedName>
    <definedName name="__12INT_RESERVES">#REF!</definedName>
    <definedName name="__1r">#REF!</definedName>
    <definedName name="__2__123Graph_AChart_2A" hidden="1">[4]CPIINDEX!$K$203:$K$304</definedName>
    <definedName name="__2Macros_Import_.qbop">[7]!'[Macros Import].qbop'</definedName>
    <definedName name="__3__123Graph_AChart_3A" hidden="1">[4]CPIINDEX!$O$203:$O$304</definedName>
    <definedName name="__3__123Graph_ACPI_ER_LOG" hidden="1">[6]ER!#REF!</definedName>
    <definedName name="__4__123Graph_AChart_4A" hidden="1">[4]CPIINDEX!$O$239:$O$298</definedName>
    <definedName name="__4__123Graph_BCPI_ER_LOG" hidden="1">[6]ER!#REF!</definedName>
    <definedName name="__5__123Graph_BChart_1A" hidden="1">[4]CPIINDEX!$S$263:$S$310</definedName>
    <definedName name="__5__123Graph_BIBA_IBRD" hidden="1">[6]WB!#REF!</definedName>
    <definedName name="__6B.2_B.3">#REF!</definedName>
    <definedName name="__7B.4___5">#REF!</definedName>
    <definedName name="__8CONSOL_B2">#REF!</definedName>
    <definedName name="__9CONSOL_DEPOSITS">'[8]A 11'!#REF!</definedName>
    <definedName name="__BOP2">[9]BoP!#REF!</definedName>
    <definedName name="__END94">#REF!</definedName>
    <definedName name="__RED3">"Check Box 8"</definedName>
    <definedName name="__RES2">[9]RES!#REF!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WT1" localSheetId="4">[2]Work_sect!#REF!</definedName>
    <definedName name="__WT1">[2]Work_sect!#REF!</definedName>
    <definedName name="__WT5" localSheetId="4">[2]Work_sect!#REF!</definedName>
    <definedName name="__WT5">[2]Work_sect!#REF!</definedName>
    <definedName name="__WT6" localSheetId="4">[2]Work_sect!#REF!</definedName>
    <definedName name="__WT6">[2]Work_sect!#REF!</definedName>
    <definedName name="__WT7" localSheetId="4">[2]Work_sect!#REF!</definedName>
    <definedName name="__WT7">[2]Work_sect!#REF!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__123Graph_AChart_1A" hidden="1">[4]CPIINDEX!$O$263:$O$310</definedName>
    <definedName name="_10__123Graph_XChart_3A" hidden="1">[4]CPIINDEX!$B$203:$B$310</definedName>
    <definedName name="_10FA_L">#REF!</definedName>
    <definedName name="_11__123Graph_BChart_4A" localSheetId="5" hidden="1">[4]CPIINDEX!#REF!</definedName>
    <definedName name="_11__123Graph_BChart_4A" localSheetId="6" hidden="1">[4]CPIINDEX!#REF!</definedName>
    <definedName name="_11__123Graph_BChart_4A" hidden="1">[4]CPIINDEX!#REF!</definedName>
    <definedName name="_11__123Graph_XChart_4A" hidden="1">[4]CPIINDEX!$B$239:$B$298</definedName>
    <definedName name="_11GAZ_LIABS">#REF!</definedName>
    <definedName name="_12__123Graph_XChart_1A" hidden="1">[4]CPIINDEX!$B$263:$B$310</definedName>
    <definedName name="_12INT_RESERVES">#REF!</definedName>
    <definedName name="_13__123Graph_BChart_4A" localSheetId="4" hidden="1">[4]CPIINDEX!#REF!</definedName>
    <definedName name="_13__123Graph_BChart_4A" hidden="1">[4]CPIINDEX!#REF!</definedName>
    <definedName name="_13__123Graph_XChart_2A" hidden="1">[4]CPIINDEX!$B$203:$B$310</definedName>
    <definedName name="_14__123Graph_XChart_1A" hidden="1">[4]CPIINDEX!$B$263:$B$310</definedName>
    <definedName name="_14__123Graph_XChart_3A" hidden="1">[4]CPIINDEX!$B$203:$B$310</definedName>
    <definedName name="_15__123Graph_XChart_2A" hidden="1">[4]CPIINDEX!$B$203:$B$310</definedName>
    <definedName name="_15__123Graph_XChart_4A" hidden="1">[4]CPIINDEX!$B$239:$B$298</definedName>
    <definedName name="_16__123Graph_XChart_3A" hidden="1">[4]CPIINDEX!$B$203:$B$310</definedName>
    <definedName name="_17__123Graph_XChart_4A" hidden="1">[4]CPIINDEX!$B$239:$B$298</definedName>
    <definedName name="_1r">#REF!</definedName>
    <definedName name="_2" localSheetId="6">#REF!</definedName>
    <definedName name="_2" localSheetId="4">#REF!</definedName>
    <definedName name="_2">#REF!</definedName>
    <definedName name="_2__123Graph_AChart_2A" hidden="1">[4]CPIINDEX!$K$203:$K$304</definedName>
    <definedName name="_2__234" localSheetId="4" hidden="1">[4]CPIINDEX!#REF!</definedName>
    <definedName name="_2__234" hidden="1">[4]CPIINDEX!#REF!</definedName>
    <definedName name="_2Macros_Import_.qbop">[10]!'[Macros Import].qbop'</definedName>
    <definedName name="_3__123Graph_AChart_3A" hidden="1">[4]CPIINDEX!$O$203:$O$304</definedName>
    <definedName name="_3__123Graph_ACPI_ER_LOG" hidden="1">[6]ER!#REF!</definedName>
    <definedName name="_4__123Graph_AChart_4A" hidden="1">[4]CPIINDEX!$O$239:$O$298</definedName>
    <definedName name="_4__123Graph_BCPI_ER_LOG" hidden="1">[6]ER!#REF!</definedName>
    <definedName name="_5__123Graph_BChart_1A" hidden="1">[4]CPIINDEX!$S$263:$S$310</definedName>
    <definedName name="_5__123Graph_BIBA_IBRD" hidden="1">[6]WB!#REF!</definedName>
    <definedName name="_6__123Graph_BChart_3A" localSheetId="5" hidden="1">[4]CPIINDEX!#REF!</definedName>
    <definedName name="_6__123Graph_BChart_3A" localSheetId="6" hidden="1">[4]CPIINDEX!#REF!</definedName>
    <definedName name="_6__123Graph_BChart_3A" localSheetId="4" hidden="1">[4]CPIINDEX!#REF!</definedName>
    <definedName name="_6__123Graph_BChart_3A" hidden="1">[4]CPIINDEX!#REF!</definedName>
    <definedName name="_6B.2_B.3">#REF!</definedName>
    <definedName name="_7__123Graph_BChart_4A" localSheetId="5" hidden="1">[4]CPIINDEX!#REF!</definedName>
    <definedName name="_7__123Graph_BChart_4A" localSheetId="4" hidden="1">[4]CPIINDEX!#REF!</definedName>
    <definedName name="_7__123Graph_BChart_4A" hidden="1">[4]CPIINDEX!#REF!</definedName>
    <definedName name="_7B.4___5">#REF!</definedName>
    <definedName name="_8__123Graph_BChart_3A" localSheetId="5" hidden="1">[4]CPIINDEX!#REF!</definedName>
    <definedName name="_8__123Graph_BChart_3A" localSheetId="6" hidden="1">[4]CPIINDEX!#REF!</definedName>
    <definedName name="_8__123Graph_BChart_3A" hidden="1">[4]CPIINDEX!#REF!</definedName>
    <definedName name="_8__123Graph_XChart_1A" hidden="1">[4]CPIINDEX!$B$263:$B$310</definedName>
    <definedName name="_8CONSOL_B2">#REF!</definedName>
    <definedName name="_9__123Graph_BChart_3A" localSheetId="4" hidden="1">[4]CPIINDEX!#REF!</definedName>
    <definedName name="_9__123Graph_BChart_3A" hidden="1">[4]CPIINDEX!#REF!</definedName>
    <definedName name="_9__123Graph_XChart_2A" hidden="1">[4]CPIINDEX!$B$203:$B$310</definedName>
    <definedName name="_9CONSOL_DEPOSITS">'[11]A 11'!#REF!</definedName>
    <definedName name="_BOP2">[12]BoP!#REF!</definedName>
    <definedName name="_END94">#REF!</definedName>
    <definedName name="_Fill" localSheetId="5" hidden="1">#REF!</definedName>
    <definedName name="_Fill" localSheetId="6" hidden="1">#REF!</definedName>
    <definedName name="_Fill" localSheetId="4" hidden="1">#REF!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ED3">"Check Box 8"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WT1" localSheetId="5">[2]Work_sect!#REF!</definedName>
    <definedName name="_WT1" localSheetId="6">[2]Work_sect!#REF!</definedName>
    <definedName name="_WT1" localSheetId="4">[2]Work_sect!#REF!</definedName>
    <definedName name="_WT1">[2]Work_sect!#REF!</definedName>
    <definedName name="_WT5" localSheetId="5">[2]Work_sect!#REF!</definedName>
    <definedName name="_WT5" localSheetId="6">[2]Work_sect!#REF!</definedName>
    <definedName name="_WT5" localSheetId="4">[2]Work_sect!#REF!</definedName>
    <definedName name="_WT5">[2]Work_sect!#REF!</definedName>
    <definedName name="_WT6" localSheetId="5">[2]Work_sect!#REF!</definedName>
    <definedName name="_WT6" localSheetId="6">[2]Work_sect!#REF!</definedName>
    <definedName name="_WT6" localSheetId="4">[2]Work_sect!#REF!</definedName>
    <definedName name="_WT6">[2]Work_sect!#REF!</definedName>
    <definedName name="_WT7" localSheetId="5">[2]Work_sect!#REF!</definedName>
    <definedName name="_WT7" localSheetId="6">[2]Work_sect!#REF!</definedName>
    <definedName name="_WT7" localSheetId="4">[2]Work_sect!#REF!</definedName>
    <definedName name="_WT7">[2]Work_sect!#REF!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 localSheetId="6">#REF!</definedName>
    <definedName name="a" hidden="1">{"red33",#N/A,FALSE,"Sheet1"}</definedName>
    <definedName name="A._Pre_cutoff_date_original_maturities__subject_to_further_rescheduling_1" localSheetId="5">#REF!</definedName>
    <definedName name="A._Pre_cutoff_date_original_maturities__subject_to_further_rescheduling_1" localSheetId="6">#REF!</definedName>
    <definedName name="A._Pre_cutoff_date_original_maturities__subject_to_further_rescheduling_1" localSheetId="4">#REF!</definedName>
    <definedName name="A._Pre_cutoff_date_original_maturities__subject_to_further_rescheduling_1">#REF!</definedName>
    <definedName name="A2000000" localSheetId="4">#REF!</definedName>
    <definedName name="A2000000">#REF!</definedName>
    <definedName name="A6000000" localSheetId="4">#REF!</definedName>
    <definedName name="A6000000">#REF!</definedName>
    <definedName name="AAA">#REF!</definedName>
    <definedName name="acctmonth" localSheetId="4">#REF!</definedName>
    <definedName name="acctmonth">#REF!</definedName>
    <definedName name="ACTIVATE">#REF!</definedName>
    <definedName name="ALL">'[1]Imp:DSA output'!$C$9:$R$464</definedName>
    <definedName name="AMPO5">"Gráfico 8"</definedName>
    <definedName name="ass" localSheetId="6">#REF!</definedName>
    <definedName name="ass" localSheetId="4">#REF!</definedName>
    <definedName name="ass">#REF!</definedName>
    <definedName name="ASSBOP" localSheetId="5">[2]Work_sect!#REF!</definedName>
    <definedName name="ASSBOP" localSheetId="6">[2]Work_sect!#REF!</definedName>
    <definedName name="ASSBOP" localSheetId="4">[2]Work_sect!#REF!</definedName>
    <definedName name="ASSBOP">[2]Work_sect!#REF!</definedName>
    <definedName name="ASSFISC" localSheetId="5">[2]Work_sect!#REF!</definedName>
    <definedName name="ASSFISC" localSheetId="6">[2]Work_sect!#REF!</definedName>
    <definedName name="ASSFISC" localSheetId="4">[2]Work_sect!#REF!</definedName>
    <definedName name="ASSFISC">[2]Work_sect!#REF!</definedName>
    <definedName name="ASSGLOBAL" localSheetId="5">[2]Work_sect!#REF!</definedName>
    <definedName name="ASSGLOBAL" localSheetId="6">[2]Work_sect!#REF!</definedName>
    <definedName name="ASSGLOBAL" localSheetId="4">[2]Work_sect!#REF!</definedName>
    <definedName name="ASSGLOBAL">[2]Work_sect!#REF!</definedName>
    <definedName name="ASSMON" localSheetId="5">[2]Work_sect!#REF!</definedName>
    <definedName name="ASSMON" localSheetId="6">[2]Work_sect!#REF!</definedName>
    <definedName name="ASSMON" localSheetId="4">[2]Work_sect!#REF!</definedName>
    <definedName name="ASSMON">[2]Work_sect!#REF!</definedName>
    <definedName name="ASSSECTOR" localSheetId="5">[2]Work_sect!#REF!</definedName>
    <definedName name="ASSSECTOR" localSheetId="6">[2]Work_sect!#REF!</definedName>
    <definedName name="ASSSECTOR" localSheetId="4">[2]Work_sect!#REF!</definedName>
    <definedName name="ASSSECTOR">[2]Work_sect!#REF!</definedName>
    <definedName name="Assumptions_for_Rescheduling" localSheetId="5">#REF!</definedName>
    <definedName name="Assumptions_for_Rescheduling" localSheetId="6">#REF!</definedName>
    <definedName name="Assumptions_for_Rescheduling" localSheetId="4">#REF!</definedName>
    <definedName name="Assumptions_for_Rescheduling">#REF!</definedName>
    <definedName name="atrade">[7]!atrade</definedName>
    <definedName name="_xlnm.Auto_Open">#REF!</definedName>
    <definedName name="B" localSheetId="6">#REF!</definedName>
    <definedName name="B" localSheetId="4">#REF!</definedName>
    <definedName name="B">#REF!</definedName>
    <definedName name="BACODE" localSheetId="5">[13]FEB!$M$3:$AP$3</definedName>
    <definedName name="BACODE" localSheetId="6">[14]FEB!$M$3:$AP$3</definedName>
    <definedName name="BACODE">[15]FEB!$M$3:$AP$3</definedName>
    <definedName name="BaseYear">[16]Nominal!$A$4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" localSheetId="5">[17]Analytical!#REF!</definedName>
    <definedName name="BG" localSheetId="6">[18]Analytical!#REF!</definedName>
    <definedName name="BG">[19]Analytical!#REF!</definedName>
    <definedName name="BGS">#REF!</definedName>
    <definedName name="bh" localSheetId="5">#REF!</definedName>
    <definedName name="bh" localSheetId="6">#REF!</definedName>
    <definedName name="bh">#REF!</definedName>
    <definedName name="BI">#N/A</definedName>
    <definedName name="BIP">#REF!</definedName>
    <definedName name="BJ" localSheetId="5">#REF!</definedName>
    <definedName name="BJ" localSheetId="6">#REF!</definedName>
    <definedName name="BJ">#REF!</definedName>
    <definedName name="BK">#N/A</definedName>
    <definedName name="BKCODE" localSheetId="5">#REF!</definedName>
    <definedName name="BKCODE" localSheetId="6">#REF!</definedName>
    <definedName name="BKCODE">#REF!</definedName>
    <definedName name="BKF">#N/A</definedName>
    <definedName name="BKFA">#REF!</definedName>
    <definedName name="BKO">#REF!</definedName>
    <definedName name="BLPH14" localSheetId="5" hidden="1">[20]Raw_1!#REF!</definedName>
    <definedName name="BLPH14" localSheetId="6" hidden="1">[20]Raw_1!#REF!</definedName>
    <definedName name="BLPH14" localSheetId="4" hidden="1">[20]Raw_1!#REF!</definedName>
    <definedName name="BLPH14" hidden="1">[20]Raw_1!#REF!</definedName>
    <definedName name="BM">#REF!</definedName>
    <definedName name="BMG">[21]Q6!$E$28:$AH$28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[21]Q6!$E$26:$AH$26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FLAG" localSheetId="5">#REF!</definedName>
    <definedName name="CONSFLAG" localSheetId="6">#REF!</definedName>
    <definedName name="CONSFLAG">#REF!</definedName>
    <definedName name="CONSOL">#REF!</definedName>
    <definedName name="CONSOLC2">#REF!</definedName>
    <definedName name="contents2" localSheetId="4" hidden="1">[22]MSRV!#REF!</definedName>
    <definedName name="contents2" hidden="1">[22]MSRV!#REF!</definedName>
    <definedName name="copystart">#REF!</definedName>
    <definedName name="Copytodebt">'[1]in-out'!#REF!</definedName>
    <definedName name="COUNT">#REF!</definedName>
    <definedName name="COUNTER">#REF!</definedName>
    <definedName name="CountryName">[16]Nominal!$A$6</definedName>
    <definedName name="CPF">#REF!</definedName>
    <definedName name="CPI_Core">#REF!</definedName>
    <definedName name="CPI_NAT_monthly">#REF!</definedName>
    <definedName name="CUADRO_10.3.1">'[23]fondo promedio'!$A$36:$L$74</definedName>
    <definedName name="CUADRO_N__4.1.3" localSheetId="5">#REF!</definedName>
    <definedName name="CUADRO_N__4.1.3" localSheetId="6">#REF!</definedName>
    <definedName name="CUADRO_N__4.1.3" localSheetId="4">#REF!</definedName>
    <definedName name="CUADRO_N__4.1.3">#REF!</definedName>
    <definedName name="d" localSheetId="5">#REF!</definedName>
    <definedName name="D" localSheetId="4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2.1c" localSheetId="4">#REF!</definedName>
    <definedName name="D2.1c">#REF!</definedName>
    <definedName name="D2c1" localSheetId="4">#REF!</definedName>
    <definedName name="D2c1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 localSheetId="5">#REF!</definedName>
    <definedName name="Date" localSheetId="6">#REF!</definedName>
    <definedName name="Date" localSheetId="4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d" localSheetId="6">#REF!</definedName>
    <definedName name="dd" localSheetId="4">#REF!</definedName>
    <definedName name="dd">#REF!</definedName>
    <definedName name="DEBRIEF">#REF!</definedName>
    <definedName name="DEBT">#REF!</definedName>
    <definedName name="DEFL">#REF!</definedName>
    <definedName name="Department">[16]Nominal!$B$2</definedName>
    <definedName name="DG">#REF!</definedName>
    <definedName name="DG_S">#REF!</definedName>
    <definedName name="DGproj">#N/A</definedName>
    <definedName name="Discount_IDA">[24]NPV!$B$28</definedName>
    <definedName name="Discount_NC">[24]NPV!#REF!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[25]Main!$AB$25</definedName>
    <definedName name="F" localSheetId="4">#REF!</definedName>
    <definedName name="F">#REF!</definedName>
    <definedName name="Fisc">#REF!</definedName>
    <definedName name="Forex3" localSheetId="6">#REF!</definedName>
    <definedName name="Forex3" localSheetId="4">#REF!</definedName>
    <definedName name="Forex3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" localSheetId="6">#REF!</definedName>
    <definedName name="G" localSheetId="4">#REF!</definedName>
    <definedName name="G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[24]NPV!$B$25</definedName>
    <definedName name="Grace_NC">[24]NPV!#REF!</definedName>
    <definedName name="GRÁFICO_10.3.1.">'[23]GRÁFICO DE FONDO POR AFILIADO'!$A$3:$H$35</definedName>
    <definedName name="GRÁFICO_10.3.2">'[23]GRÁFICO DE FONDO POR AFILIADO'!$A$36:$H$68</definedName>
    <definedName name="GRÁFICO_10.3.3">'[23]GRÁFICO DE FONDO POR AFILIADO'!$A$69:$H$101</definedName>
    <definedName name="GRÁFICO_10.3.4.">'[23]GRÁFICO DE FONDO POR AFILIADO'!$A$103:$H$135</definedName>
    <definedName name="GRÁFICO_N_10.2.4." localSheetId="5">#REF!</definedName>
    <definedName name="GRÁFICO_N_10.2.4." localSheetId="6">#REF!</definedName>
    <definedName name="GRÁFICO_N_10.2.4." localSheetId="4">#REF!</definedName>
    <definedName name="GRÁFICO_N_10.2.4.">#REF!</definedName>
    <definedName name="H" localSheetId="4">#REF!</definedName>
    <definedName name="H">#REF!</definedName>
    <definedName name="HEADING">#REF!</definedName>
    <definedName name="IDAr">#REF!</definedName>
    <definedName name="IFEMREPRT" localSheetId="5">#REF!</definedName>
    <definedName name="IFEMREPRT" localSheetId="6">#REF!</definedName>
    <definedName name="IFEMREPRT" localSheetId="4">#REF!</definedName>
    <definedName name="IFEMREPRT">#REF!</definedName>
    <definedName name="IFSASSETS">#REF!</definedName>
    <definedName name="IFSLIABS">#REF!</definedName>
    <definedName name="IM">#REF!</definedName>
    <definedName name="IMF">#REF!</definedName>
    <definedName name="inflow" localSheetId="6">#REF!</definedName>
    <definedName name="inflow" localSheetId="4">#REF!</definedName>
    <definedName name="inflow">#REF!</definedName>
    <definedName name="Inflow4" localSheetId="6">#REF!</definedName>
    <definedName name="Inflow4" localSheetId="4">#REF!</definedName>
    <definedName name="Inflow4">#REF!</definedName>
    <definedName name="INPUT_2">[9]Input!#REF!</definedName>
    <definedName name="INPUT_4">[9]Input!#REF!</definedName>
    <definedName name="Interest_IDA">[24]NPV!$B$27</definedName>
    <definedName name="Interest_NC">[24]NPV!#REF!</definedName>
    <definedName name="InterestRate">#REF!</definedName>
    <definedName name="J" localSheetId="4">#REF!</definedName>
    <definedName name="J">#REF!</definedName>
    <definedName name="latest_month" localSheetId="4">#REF!</definedName>
    <definedName name="latest_month">#REF!</definedName>
    <definedName name="LEXCODE" localSheetId="5">#REF!</definedName>
    <definedName name="LEXCODE" localSheetId="6">#REF!</definedName>
    <definedName name="LEXCODE">#REF!</definedName>
    <definedName name="LEXICON" localSheetId="5">#REF!</definedName>
    <definedName name="LEXICON" localSheetId="6">#REF!</definedName>
    <definedName name="LEXICON">#REF!</definedName>
    <definedName name="LINES">#REF!</definedName>
    <definedName name="LTcirr">#REF!</definedName>
    <definedName name="LTr">#REF!</definedName>
    <definedName name="ltst" localSheetId="4">#REF!</definedName>
    <definedName name="ltst">#REF!</definedName>
    <definedName name="LUR">#N/A</definedName>
    <definedName name="m" localSheetId="6">#REF!</definedName>
    <definedName name="m">'[26]DD &amp; SS of FOREx (2)'!$Y$1</definedName>
    <definedName name="MACRO">#REF!</definedName>
    <definedName name="MACRO_ASSUMP_2006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turity_IDA">[24]NPV!$B$26</definedName>
    <definedName name="Maturity_NC">[24]NPV!#REF!</definedName>
    <definedName name="mb" localSheetId="4">#REF!</definedName>
    <definedName name="mb">#REF!</definedName>
    <definedName name="mba" localSheetId="4">#REF!</definedName>
    <definedName name="mba">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[7]!mflowsa</definedName>
    <definedName name="mflowsq">[7]!mflowsq</definedName>
    <definedName name="MIDDLE">#REF!</definedName>
    <definedName name="mike">'[27]DD &amp; SS of FOREx (2)'!$Y$1</definedName>
    <definedName name="MISC4">[9]OUTPUT!#REF!</definedName>
    <definedName name="Months" localSheetId="4">#REF!</definedName>
    <definedName name="Months">#REF!</definedName>
    <definedName name="moth" localSheetId="4">#REF!</definedName>
    <definedName name="moth">#REF!</definedName>
    <definedName name="Mr" localSheetId="6">#REF!</definedName>
    <definedName name="Mr" localSheetId="4">#REF!</definedName>
    <definedName name="Mr">#REF!</definedName>
    <definedName name="mstocksa">[7]!mstocksa</definedName>
    <definedName name="mstocksq">[7]!mstocksq</definedName>
    <definedName name="MTH" localSheetId="4">#REF!</definedName>
    <definedName name="MTH">#REF!</definedName>
    <definedName name="n" localSheetId="5">#REF!</definedName>
    <definedName name="n" localSheetId="6">#REF!</definedName>
    <definedName name="n" localSheetId="4">#REF!</definedName>
    <definedName name="n">#REF!</definedName>
    <definedName name="NAMES">#REF!</definedName>
    <definedName name="NBSHEET" localSheetId="5">#REF!</definedName>
    <definedName name="NBSHEET" localSheetId="6">#REF!</definedName>
    <definedName name="NBSHEET">#REF!</definedName>
    <definedName name="NCG">#N/A</definedName>
    <definedName name="NCG_R">#N/A</definedName>
    <definedName name="NCP">#N/A</definedName>
    <definedName name="NCP_R">#N/A</definedName>
    <definedName name="near" localSheetId="6">#REF!</definedName>
    <definedName name="near" localSheetId="4">#REF!</definedName>
    <definedName name="near">#REF!</definedName>
    <definedName name="NeerandReer" localSheetId="6">#REF!</definedName>
    <definedName name="NeerandReer" localSheetId="4">#REF!</definedName>
    <definedName name="NeerandReer">#REF!</definedName>
    <definedName name="new">[2]Work_sect!#REF!</definedName>
    <definedName name="NewRGDf" localSheetId="5">#REF!</definedName>
    <definedName name="NewRGDf" localSheetId="6">#REF!</definedName>
    <definedName name="NewRGDf" localSheetId="4">#REF!</definedName>
    <definedName name="NewRGDf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LEX" localSheetId="5">#REF!</definedName>
    <definedName name="NLEX" localSheetId="6">#REF!</definedName>
    <definedName name="NLEX">#REF!</definedName>
    <definedName name="NM">#N/A</definedName>
    <definedName name="NM_R">#N/A</definedName>
    <definedName name="NMG_RG">#N/A</definedName>
    <definedName name="nnga" localSheetId="5" hidden="1">#REF!</definedName>
    <definedName name="nnga" localSheetId="6" hidden="1">#REF!</definedName>
    <definedName name="nnga" localSheetId="4" hidden="1">#REF!</definedName>
    <definedName name="nnga" hidden="1">#REF!</definedName>
    <definedName name="Notes" localSheetId="5">[28]UPLOAD!#REF!</definedName>
    <definedName name="Notes" localSheetId="4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outflow" localSheetId="6">#REF!</definedName>
    <definedName name="outflow" localSheetId="4">#REF!</definedName>
    <definedName name="outflow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">[29]IN!$D$1:$I$1</definedName>
    <definedName name="PFP">#REF!</definedName>
    <definedName name="pfp_table1">#REF!</definedName>
    <definedName name="PIN" localSheetId="5" hidden="1">{"red33",#N/A,FALSE,"Sheet1"}</definedName>
    <definedName name="PIN" localSheetId="6" hidden="1">{"red33",#N/A,FALSE,"Sheet1"}</definedName>
    <definedName name="PIN" hidden="1">{"red33",#N/A,FALSE,"Sheet1"}</definedName>
    <definedName name="PPPWGT">#N/A</definedName>
    <definedName name="pr_sr" localSheetId="5">#REF!</definedName>
    <definedName name="pr_sr" localSheetId="6">#REF!</definedName>
    <definedName name="pr_sr" localSheetId="4">#REF!</definedName>
    <definedName name="pr_sr">#REF!</definedName>
    <definedName name="preceding_month" localSheetId="4">#REF!</definedName>
    <definedName name="preceding_month">#REF!</definedName>
    <definedName name="previuosmonth" localSheetId="4">#REF!</definedName>
    <definedName name="previuosmonth">#REF!</definedName>
    <definedName name="PRICE">#REF!</definedName>
    <definedName name="PRICETAB">#REF!</definedName>
    <definedName name="_xlnm.Print_Area" localSheetId="0">CBs!$A$1:$Q$75</definedName>
    <definedName name="_xlnm.Print_Area" localSheetId="5">'credit &amp; Deposit Stat'!$A$2:$Y$19</definedName>
    <definedName name="_xlnm.Print_Area" localSheetId="6">'DMBs Staff Strength '!$A$1:$F$143</definedName>
    <definedName name="_xlnm.Print_Area" localSheetId="2">MFBs!$A$1:$Y$31</definedName>
    <definedName name="_xlnm.Print_Area" localSheetId="1">PMBs!$A$1:$Y$50</definedName>
    <definedName name="_xlnm.Print_Area" localSheetId="4">'sectoral credit'!$A$1:$S$91</definedName>
    <definedName name="_xlnm.Print_Area">#REF!</definedName>
    <definedName name="Print_Area_MI" localSheetId="6">'[30]Daily Rates'!#REF!</definedName>
    <definedName name="Print_Area_MI" localSheetId="4">#REF!</definedName>
    <definedName name="Print_Area_MI">#REF!</definedName>
    <definedName name="_xlnm.Print_Titles" localSheetId="0">CBs!$1:$3</definedName>
    <definedName name="_xlnm.Print_Titles" localSheetId="5">'credit &amp; Deposit Stat'!$3:$3</definedName>
    <definedName name="_xlnm.Print_Titles" localSheetId="4">'sectoral credit'!$A:$A,'sectoral credit'!$1:$1</definedName>
    <definedName name="_xlnm.Print_Titles">#REF!,#REF!</definedName>
    <definedName name="PRINT_TITLES_MI" localSheetId="5">#REF!</definedName>
    <definedName name="PRINT_TITLES_MI" localSheetId="6">#REF!</definedName>
    <definedName name="PRINT_TITLES_MI" localSheetId="4">#REF!</definedName>
    <definedName name="PRINT_TITLES_MI">#REF!</definedName>
    <definedName name="print16" localSheetId="5">'[31]16'!#REF!</definedName>
    <definedName name="print16" localSheetId="4">'[31]16'!#REF!</definedName>
    <definedName name="print16">'[31]16'!#REF!</definedName>
    <definedName name="print20" localSheetId="5">#REF!</definedName>
    <definedName name="print20" localSheetId="6">#REF!</definedName>
    <definedName name="print20" localSheetId="4">#REF!</definedName>
    <definedName name="print20">#REF!</definedName>
    <definedName name="PRINTMACRO">#REF!</definedName>
    <definedName name="PrintThis_Links">[25]Links!$A$1:$F$33</definedName>
    <definedName name="PRMONTH">#REF!</definedName>
    <definedName name="prn">[24]FSUOUT!$B$2:$V$32</definedName>
    <definedName name="Prog1998">'[32]2003'!#REF!</definedName>
    <definedName name="promgraf" localSheetId="5">[33]GRAFPROM!#REF!</definedName>
    <definedName name="promgraf" localSheetId="4">[33]GRAFPROM!#REF!</definedName>
    <definedName name="promgraf">[33]GRAFPROM!#REF!</definedName>
    <definedName name="PRYEAR">#REF!</definedName>
    <definedName name="Q_5">#REF!</definedName>
    <definedName name="Q_6">#REF!</definedName>
    <definedName name="Q_7">#REF!</definedName>
    <definedName name="QFISCAL">'[34]Quarterly Raw Data'!#REF!</definedName>
    <definedName name="qqq" hidden="1">{#N/A,#N/A,FALSE,"EXTRABUDGT"}</definedName>
    <definedName name="QTAB7">'[34]Quarterly MacroFlow'!#REF!</definedName>
    <definedName name="QTAB7A">'[34]Quarterly MacroFlow'!#REF!</definedName>
    <definedName name="qzz" localSheetId="4">#REF!</definedName>
    <definedName name="qzz">#REF!</definedName>
    <definedName name="Range_Country" localSheetId="4">#REF!</definedName>
    <definedName name="Range_Country">#REF!</definedName>
    <definedName name="Range_DownloadDateTime" localSheetId="4">#REF!</definedName>
    <definedName name="Range_DownloadDateTime">#REF!</definedName>
    <definedName name="Range_ReportFormName" localSheetId="4">#REF!</definedName>
    <definedName name="Range_ReportFormName">#REF!</definedName>
    <definedName name="Recover">[35]Macro1!$A$45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cheduling_assumptions_continued" localSheetId="5">#REF!</definedName>
    <definedName name="Rescheduling_assumptions_continued" localSheetId="6">#REF!</definedName>
    <definedName name="Rescheduling_assumptions_continued" localSheetId="4">#REF!</definedName>
    <definedName name="Rescheduling_assumptions_continued">#REF!</definedName>
    <definedName name="RgCcode">[16]EERProfile!$B$2</definedName>
    <definedName name="RgCName">[16]EERProfile!$A$2</definedName>
    <definedName name="RgFdBaseYr">[16]EERProfile!$O$2</definedName>
    <definedName name="RgFdBper">[16]EERProfile!$M$2</definedName>
    <definedName name="RgFdDefBaseYr">[16]EERProfile!$P$2</definedName>
    <definedName name="RgFdEper">[16]EERProfile!$N$2</definedName>
    <definedName name="RgFdGrFoot">[16]EERProfile!$AC$2</definedName>
    <definedName name="RgFdGrSeries">[16]EERProfile!$AA$2:$AA$7</definedName>
    <definedName name="RgFdGrSeriesVal">[16]EERProfile!$AB$2:$AB$7</definedName>
    <definedName name="RgFdGrType">[16]EERProfile!$Z$2</definedName>
    <definedName name="RgFdPartCseries">[16]EERProfile!$K$2</definedName>
    <definedName name="RgFdPartCsource" localSheetId="5">#REF!</definedName>
    <definedName name="RgFdPartCsource" localSheetId="6">#REF!</definedName>
    <definedName name="RgFdPartCsource" localSheetId="4">#REF!</definedName>
    <definedName name="RgFdPartCsource">#REF!</definedName>
    <definedName name="RgFdPartEseries" localSheetId="5">#REF!</definedName>
    <definedName name="RgFdPartEseries" localSheetId="6">#REF!</definedName>
    <definedName name="RgFdPartEseries" localSheetId="4">#REF!</definedName>
    <definedName name="RgFdPartEseries">#REF!</definedName>
    <definedName name="RgFdPartEsource" localSheetId="5">#REF!</definedName>
    <definedName name="RgFdPartEsource" localSheetId="6">#REF!</definedName>
    <definedName name="RgFdPartEsource" localSheetId="4">#REF!</definedName>
    <definedName name="RgFdPartEsource">#REF!</definedName>
    <definedName name="RgFdPartUserFile">[16]EERProfile!$L$2</definedName>
    <definedName name="RgFdReptCSeries" localSheetId="5">#REF!</definedName>
    <definedName name="RgFdReptCSeries" localSheetId="6">#REF!</definedName>
    <definedName name="RgFdReptCSeries" localSheetId="4">#REF!</definedName>
    <definedName name="RgFdReptCSeries">#REF!</definedName>
    <definedName name="RgFdReptCsource" localSheetId="5">#REF!</definedName>
    <definedName name="RgFdReptCsource" localSheetId="6">#REF!</definedName>
    <definedName name="RgFdReptCsource" localSheetId="4">#REF!</definedName>
    <definedName name="RgFdReptCsource">#REF!</definedName>
    <definedName name="RgFdReptEseries" localSheetId="5">#REF!</definedName>
    <definedName name="RgFdReptEseries" localSheetId="6">#REF!</definedName>
    <definedName name="RgFdReptEseries" localSheetId="4">#REF!</definedName>
    <definedName name="RgFdReptEseries">#REF!</definedName>
    <definedName name="RgFdReptEsource" localSheetId="5">#REF!</definedName>
    <definedName name="RgFdReptEsource" localSheetId="6">#REF!</definedName>
    <definedName name="RgFdReptEsource" localSheetId="4">#REF!</definedName>
    <definedName name="RgFdReptEsource">#REF!</definedName>
    <definedName name="RgFdReptUserFile">[16]EERProfile!$G$2</definedName>
    <definedName name="RgFdSAMethod" localSheetId="5">#REF!</definedName>
    <definedName name="RgFdSAMethod" localSheetId="6">#REF!</definedName>
    <definedName name="RgFdSAMethod" localSheetId="4">#REF!</definedName>
    <definedName name="RgFdSAMethod">#REF!</definedName>
    <definedName name="RgFdTbBper" localSheetId="5">#REF!</definedName>
    <definedName name="RgFdTbBper" localSheetId="6">#REF!</definedName>
    <definedName name="RgFdTbBper" localSheetId="4">#REF!</definedName>
    <definedName name="RgFdTbBper">#REF!</definedName>
    <definedName name="RgFdTbCreate" localSheetId="5">#REF!</definedName>
    <definedName name="RgFdTbCreate" localSheetId="6">#REF!</definedName>
    <definedName name="RgFdTbCreate" localSheetId="4">#REF!</definedName>
    <definedName name="RgFdTbCreate">#REF!</definedName>
    <definedName name="RgFdTbEper" localSheetId="5">#REF!</definedName>
    <definedName name="RgFdTbEper" localSheetId="6">#REF!</definedName>
    <definedName name="RgFdTbEper" localSheetId="4">#REF!</definedName>
    <definedName name="RgFdTbEper">#REF!</definedName>
    <definedName name="RGFdTbFoot" localSheetId="5">#REF!</definedName>
    <definedName name="RGFdTbFoot" localSheetId="6">#REF!</definedName>
    <definedName name="RGFdTbFoot" localSheetId="4">#REF!</definedName>
    <definedName name="RGFdTbFoot">#REF!</definedName>
    <definedName name="RgFdTbFreq" localSheetId="5">#REF!</definedName>
    <definedName name="RgFdTbFreq" localSheetId="6">#REF!</definedName>
    <definedName name="RgFdTbFreq" localSheetId="4">#REF!</definedName>
    <definedName name="RgFdTbFreq">#REF!</definedName>
    <definedName name="RgFdTbFreqVal" localSheetId="5">#REF!</definedName>
    <definedName name="RgFdTbFreqVal" localSheetId="6">#REF!</definedName>
    <definedName name="RgFdTbFreqVal" localSheetId="4">#REF!</definedName>
    <definedName name="RgFdTbFreqVal">#REF!</definedName>
    <definedName name="RgFdTbSendto" localSheetId="5">#REF!</definedName>
    <definedName name="RgFdTbSendto" localSheetId="6">#REF!</definedName>
    <definedName name="RgFdTbSendto" localSheetId="4">#REF!</definedName>
    <definedName name="RgFdTbSendto">#REF!</definedName>
    <definedName name="RgFdWgtMethod" localSheetId="5">#REF!</definedName>
    <definedName name="RgFdWgtMethod" localSheetId="6">#REF!</definedName>
    <definedName name="RgFdWgtMethod" localSheetId="4">#REF!</definedName>
    <definedName name="RgFdWgtMethod">#REF!</definedName>
    <definedName name="right">#REF!</definedName>
    <definedName name="rindex">#REF!</definedName>
    <definedName name="rngErrorSort">[25]ErrCheck!$A$4</definedName>
    <definedName name="rngLastSave">[25]Main!$G$19</definedName>
    <definedName name="rngLastSent">[25]Main!$G$18</definedName>
    <definedName name="rngLastUpdate">[25]Links!$D$2</definedName>
    <definedName name="rngNeedsUpdate">[25]Links!$E$2</definedName>
    <definedName name="rngQuestChecked">[25]ErrCheck!$A$3</definedName>
    <definedName name="Rows_Table">#REF!</definedName>
    <definedName name="S" localSheetId="4">#REF!</definedName>
    <definedName name="S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heet1" localSheetId="6">#REF!</definedName>
    <definedName name="sheet1" localSheetId="4">#REF!</definedName>
    <definedName name="sheet1">#REF!</definedName>
    <definedName name="Source" localSheetId="5">#REF!</definedName>
    <definedName name="Source" localSheetId="6">#REF!</definedName>
    <definedName name="Source" localSheetId="4">#REF!</definedName>
    <definedName name="Source">#REF!</definedName>
    <definedName name="START">#REF!</definedName>
    <definedName name="STFQTAB">#REF!</definedName>
    <definedName name="STOP">#REF!</definedName>
    <definedName name="SUM">[6]BoP!$E$313:$BE$365</definedName>
    <definedName name="Tab25a">#REF!</definedName>
    <definedName name="Tab25b">#REF!</definedName>
    <definedName name="table" localSheetId="6">#REF!</definedName>
    <definedName name="table" localSheetId="4">#REF!</definedName>
    <definedName name="table">#REF!</definedName>
    <definedName name="Table__47">[36]RED47!$A$1:$I$53</definedName>
    <definedName name="Table_1._Nigeria__Debt_Sustainability_Analysis__Adjustment_Scenario__2001_2012_1" localSheetId="5">#REF!</definedName>
    <definedName name="Table_1._Nigeria__Debt_Sustainability_Analysis__Adjustment_Scenario__2001_2012_1" localSheetId="6">#REF!</definedName>
    <definedName name="Table_1._Nigeria__Debt_Sustainability_Analysis__Adjustment_Scenario__2001_2012_1" localSheetId="4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5">'credit &amp; Deposit Stat'!Table1</definedName>
    <definedName name="Table_1._Nigeria__Revised_Gross_Domestic_Product_by_Sector_of_Origin_at_Current_Prices__1997_2001_1" localSheetId="6">'DMBs Staff Strength '!Table1</definedName>
    <definedName name="Table_1._Nigeria__Revised_Gross_Domestic_Product_by_Sector_of_Origin_at_Current_Prices__1997_2001_1" localSheetId="4">'sectoral credit'!Table1</definedName>
    <definedName name="Table_1._Nigeria__Revised_Gross_Domestic_Product_by_Sector_of_Origin_at_Current_Prices__1997_2001_1">Table1</definedName>
    <definedName name="Table_16" localSheetId="6">#REF!</definedName>
    <definedName name="Table_16" localSheetId="4">#REF!</definedName>
    <definedName name="Table_16">#REF!</definedName>
    <definedName name="Table_16a" localSheetId="6">#REF!</definedName>
    <definedName name="Table_16a" localSheetId="4">#REF!</definedName>
    <definedName name="Table_16a">#REF!</definedName>
    <definedName name="Table_17" localSheetId="6">#REF!</definedName>
    <definedName name="Table_17" localSheetId="4">#REF!</definedName>
    <definedName name="Table_17">#REF!</definedName>
    <definedName name="Table_18" localSheetId="6">#REF!</definedName>
    <definedName name="Table_18" localSheetId="4">#REF!</definedName>
    <definedName name="Table_18">#REF!</definedName>
    <definedName name="Table_18a" localSheetId="6">#REF!</definedName>
    <definedName name="Table_18a" localSheetId="4">#REF!</definedName>
    <definedName name="Table_18a">#REF!</definedName>
    <definedName name="Table_19" localSheetId="6">#REF!</definedName>
    <definedName name="Table_19" localSheetId="4">#REF!</definedName>
    <definedName name="Table_19">#REF!</definedName>
    <definedName name="Table_2._Country_X___Public_Sector_Financing_1">#REF!</definedName>
    <definedName name="Table_20" localSheetId="6">#REF!</definedName>
    <definedName name="Table_20" localSheetId="4">#REF!</definedName>
    <definedName name="Table_20">#REF!</definedName>
    <definedName name="Table_20n" localSheetId="6">#REF!</definedName>
    <definedName name="Table_20n" localSheetId="4">#REF!</definedName>
    <definedName name="Table_20n">#REF!</definedName>
    <definedName name="Table_3._Nigeria__Debt_Sustainability_Analysis__Debt_Service_Indicators__2000_2010" localSheetId="5">#REF!</definedName>
    <definedName name="Table_3._Nigeria__Debt_Sustainability_Analysis__Debt_Service_Indicators__2000_2010" localSheetId="6">#REF!</definedName>
    <definedName name="Table_3._Nigeria__Debt_Sustainability_Analysis__Debt_Service_Indicators__2000_2010" localSheetId="4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5">#REF!</definedName>
    <definedName name="Table_4._Nigeria__Debt_Sustainability_Analysis__Sensitivity_to_Oil_Price_Developments__2000_2010_1" localSheetId="6">#REF!</definedName>
    <definedName name="Table_4._Nigeria__Debt_Sustainability_Analysis__Sensitivity_to_Oil_Price_Developments__2000_2010_1" localSheetId="4">#REF!</definedName>
    <definedName name="Table_4._Nigeria__Debt_Sustainability_Analysis__Sensitivity_to_Oil_Price_Developments__2000_2010_1">#REF!</definedName>
    <definedName name="Table_debt">[37]Table!$A$3:$AB$73</definedName>
    <definedName name="Table_Template">#REF!</definedName>
    <definedName name="Table1" localSheetId="5">#REF!</definedName>
    <definedName name="Table1" localSheetId="6" hidden="1">#REF!</definedName>
    <definedName name="Table1" localSheetId="4">#REF!</definedName>
    <definedName name="Table1">#REF!</definedName>
    <definedName name="Table11" localSheetId="5">#REF!</definedName>
    <definedName name="Table11" localSheetId="6">#REF!</definedName>
    <definedName name="Table11" localSheetId="4">#REF!</definedName>
    <definedName name="Table11">#REF!</definedName>
    <definedName name="Table16" localSheetId="5">#REF!</definedName>
    <definedName name="Table16" localSheetId="6">#REF!</definedName>
    <definedName name="Table16" localSheetId="4">#REF!</definedName>
    <definedName name="Table16">#REF!</definedName>
    <definedName name="Table17" localSheetId="5">#REF!</definedName>
    <definedName name="Table17" localSheetId="6">#REF!</definedName>
    <definedName name="Table17" localSheetId="4">#REF!</definedName>
    <definedName name="Table17">#REF!</definedName>
    <definedName name="Table18" localSheetId="5">#REF!</definedName>
    <definedName name="Table18" localSheetId="6">#REF!</definedName>
    <definedName name="Table18" localSheetId="4">#REF!</definedName>
    <definedName name="Table18">#REF!</definedName>
    <definedName name="Table2" localSheetId="5">#REF!</definedName>
    <definedName name="Table2" localSheetId="6">#REF!</definedName>
    <definedName name="Table2" localSheetId="4">#REF!</definedName>
    <definedName name="Table2">#REF!</definedName>
    <definedName name="Table21" localSheetId="5">#REF!</definedName>
    <definedName name="Table21" localSheetId="6">#REF!</definedName>
    <definedName name="Table21" localSheetId="4">#REF!</definedName>
    <definedName name="Table21">#REF!</definedName>
    <definedName name="Table22" localSheetId="5">#REF!</definedName>
    <definedName name="Table22" localSheetId="6">#REF!</definedName>
    <definedName name="Table22" localSheetId="4">#REF!</definedName>
    <definedName name="Table22">#REF!</definedName>
    <definedName name="Table23" localSheetId="5">#REF!</definedName>
    <definedName name="Table23" localSheetId="6">#REF!</definedName>
    <definedName name="Table23" localSheetId="4">#REF!</definedName>
    <definedName name="Table23">#REF!</definedName>
    <definedName name="Table24" localSheetId="5">#REF!</definedName>
    <definedName name="Table24" localSheetId="6">#REF!</definedName>
    <definedName name="Table24" localSheetId="4">#REF!</definedName>
    <definedName name="Table24">#REF!</definedName>
    <definedName name="Table25" localSheetId="5">#REF!</definedName>
    <definedName name="Table25" localSheetId="6">#REF!</definedName>
    <definedName name="Table25" localSheetId="4">#REF!</definedName>
    <definedName name="Table25">#REF!</definedName>
    <definedName name="Table26" localSheetId="5">#REF!</definedName>
    <definedName name="Table26" localSheetId="6">#REF!</definedName>
    <definedName name="Table26" localSheetId="4">#REF!</definedName>
    <definedName name="Table26">#REF!</definedName>
    <definedName name="Table27" localSheetId="5">#REF!</definedName>
    <definedName name="Table27" localSheetId="6">#REF!</definedName>
    <definedName name="Table27" localSheetId="4">#REF!</definedName>
    <definedName name="Table27">#REF!</definedName>
    <definedName name="Table2a" localSheetId="6">#REF!</definedName>
    <definedName name="Table2a" localSheetId="4">#REF!</definedName>
    <definedName name="Table2a">#REF!</definedName>
    <definedName name="Table7" localSheetId="5">#REF!</definedName>
    <definedName name="Table7" localSheetId="6">#REF!</definedName>
    <definedName name="Table7" localSheetId="4">#REF!</definedName>
    <definedName name="Table7">#REF!</definedName>
    <definedName name="TableA" localSheetId="5">#REF!</definedName>
    <definedName name="Tablea" localSheetId="4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leName">"Dummy"</definedName>
    <definedName name="tableVI" localSheetId="5" hidden="1">{"red33",#N/A,FALSE,"Sheet1"}</definedName>
    <definedName name="tableVI" localSheetId="6" hidden="1">{"red33",#N/A,FALSE,"Sheet1"}</definedName>
    <definedName name="tableVI" hidden="1">{"red33",#N/A,FALSE,"Sheet1"}</definedName>
    <definedName name="tblChecks">[25]ErrCheck!$A$3:$E$5</definedName>
    <definedName name="tblLinks">[25]Links!$A$4:$F$33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[21]Q5!$E$23:$AH$23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[38]BCC!$A$1:$N$821,[38]BCC!$A$822:$N$1624</definedName>
    <definedName name="Trade">#REF!</definedName>
    <definedName name="TRADE3">[9]Trade!#REF!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" localSheetId="4">#REF!</definedName>
    <definedName name="U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uuu" localSheetId="6">#REF!</definedName>
    <definedName name="uuu" localSheetId="4">#REF!</definedName>
    <definedName name="uuu">#REF!</definedName>
    <definedName name="V" localSheetId="4">#REF!</definedName>
    <definedName name="V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97." localSheetId="5" hidden="1">{"red33",#N/A,FALSE,"Sheet1"}</definedName>
    <definedName name="wrn.red97." localSheetId="6" hidden="1">{"red33",#N/A,FALSE,"Sheet1"}</definedName>
    <definedName name="wrn.red97." hidden="1">{"red33",#N/A,FALSE,"Sheet1"}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1." localSheetId="5" hidden="1">{"ST1",#N/A,FALSE,"SOURCE"}</definedName>
    <definedName name="wrn.st1." localSheetId="6" hidden="1">{"ST1",#N/A,FALSE,"SOURCE"}</definedName>
    <definedName name="wrn.st1." hidden="1">{"ST1",#N/A,FALSE,"SOURCE"}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T4A" localSheetId="4">[2]Work_sect!#REF!</definedName>
    <definedName name="WT4A">[2]Work_sect!#REF!</definedName>
    <definedName name="WT4B">[2]Work_sect!$B$55</definedName>
    <definedName name="WT4C">[2]Work_sect!$B$66</definedName>
    <definedName name="x" localSheetId="4">#REF!</definedName>
    <definedName name="x">#REF!</definedName>
    <definedName name="XGS">#REF!</definedName>
    <definedName name="xxWRS_1">#REF!</definedName>
    <definedName name="xxWRS_2">#REF!</definedName>
    <definedName name="xxWRS_3">#REF!</definedName>
    <definedName name="xxWRS_4">[24]Q5!$A$1:$A$104</definedName>
    <definedName name="xxWRS_5">[24]Q6!$A$1:$A$160</definedName>
    <definedName name="xxWRS_6">[24]Q7!$A$1:$A$59</definedName>
    <definedName name="xxWRS_7">[24]Q5!$A$1:$A$109</definedName>
    <definedName name="xxWRS_8">[24]Q6!$A$1:$A$162</definedName>
    <definedName name="xxWRS_9">[24]Q7!$A$1:$A$61</definedName>
    <definedName name="xzz1" localSheetId="4">#REF!</definedName>
    <definedName name="xzz1">#REF!</definedName>
    <definedName name="y" localSheetId="6">#REF!</definedName>
    <definedName name="y" localSheetId="4">#REF!</definedName>
    <definedName name="y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ZZ1" localSheetId="4">#REF!</definedName>
    <definedName name="yZZ1">#REF!</definedName>
    <definedName name="Z" localSheetId="5">[1]Imp!#REF!</definedName>
    <definedName name="z" localSheetId="4">#REF!</definedName>
    <definedName name="z">#REF!</definedName>
    <definedName name="zv" localSheetId="4">#REF!</definedName>
    <definedName name="zv">#REF!</definedName>
    <definedName name="zzz1" localSheetId="4">#REF!</definedName>
    <definedName name="zzz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5" l="1"/>
  <c r="X8" i="5"/>
  <c r="W12" i="5"/>
  <c r="W8" i="5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B90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B86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B82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B78" i="6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B20" i="5"/>
  <c r="B16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B12" i="5"/>
  <c r="C8" i="5"/>
  <c r="D8" i="5"/>
  <c r="E8" i="5"/>
  <c r="F8" i="5"/>
  <c r="G8" i="5"/>
  <c r="H8" i="5"/>
  <c r="J8" i="5"/>
  <c r="K8" i="5"/>
  <c r="L8" i="5"/>
  <c r="M8" i="5"/>
  <c r="N8" i="5"/>
  <c r="O8" i="5"/>
  <c r="P8" i="5"/>
  <c r="Q8" i="5"/>
  <c r="R8" i="5"/>
  <c r="S8" i="5"/>
  <c r="T8" i="5"/>
  <c r="U8" i="5"/>
  <c r="V8" i="5"/>
  <c r="B8" i="5"/>
  <c r="D140" i="8"/>
  <c r="C140" i="8"/>
  <c r="B140" i="8"/>
  <c r="E140" i="8" s="1"/>
  <c r="E139" i="8"/>
  <c r="E138" i="8"/>
  <c r="E137" i="8"/>
  <c r="E136" i="8"/>
  <c r="D131" i="8"/>
  <c r="C131" i="8"/>
  <c r="E131" i="8" s="1"/>
  <c r="B131" i="8"/>
  <c r="E130" i="8"/>
  <c r="E129" i="8"/>
  <c r="E128" i="8"/>
  <c r="E127" i="8"/>
  <c r="D122" i="8"/>
  <c r="E122" i="8" s="1"/>
  <c r="E121" i="8"/>
  <c r="E120" i="8"/>
  <c r="E119" i="8"/>
  <c r="E118" i="8"/>
  <c r="D105" i="8"/>
  <c r="C105" i="8"/>
  <c r="B105" i="8"/>
  <c r="E104" i="8"/>
  <c r="E103" i="8"/>
  <c r="E105" i="8" s="1"/>
  <c r="E102" i="8"/>
  <c r="E101" i="8"/>
  <c r="D96" i="8"/>
  <c r="C96" i="8"/>
  <c r="B96" i="8"/>
  <c r="E95" i="8"/>
  <c r="E96" i="8" s="1"/>
  <c r="E94" i="8"/>
  <c r="E93" i="8"/>
  <c r="E92" i="8"/>
  <c r="D87" i="8"/>
  <c r="C87" i="8"/>
  <c r="B87" i="8"/>
  <c r="E86" i="8"/>
  <c r="E87" i="8" s="1"/>
  <c r="E85" i="8"/>
  <c r="E84" i="8"/>
  <c r="E83" i="8"/>
  <c r="D78" i="8"/>
  <c r="C78" i="8"/>
  <c r="B78" i="8"/>
  <c r="E77" i="8"/>
  <c r="E78" i="8" s="1"/>
  <c r="E76" i="8"/>
  <c r="E75" i="8"/>
  <c r="E74" i="8"/>
  <c r="D69" i="8"/>
  <c r="C69" i="8"/>
  <c r="B69" i="8"/>
  <c r="E68" i="8"/>
  <c r="E69" i="8" s="1"/>
  <c r="E67" i="8"/>
  <c r="E66" i="8"/>
  <c r="E65" i="8"/>
  <c r="D60" i="8"/>
  <c r="C60" i="8"/>
  <c r="B60" i="8"/>
  <c r="E59" i="8"/>
  <c r="E60" i="8" s="1"/>
  <c r="E58" i="8"/>
  <c r="E57" i="8"/>
  <c r="E56" i="8"/>
  <c r="D51" i="8"/>
  <c r="C51" i="8"/>
  <c r="B51" i="8"/>
  <c r="E50" i="8"/>
  <c r="E51" i="8" s="1"/>
  <c r="E49" i="8"/>
  <c r="E48" i="8"/>
  <c r="E47" i="8"/>
  <c r="D43" i="8"/>
  <c r="C43" i="8"/>
  <c r="B43" i="8"/>
  <c r="E42" i="8"/>
  <c r="E43" i="8" s="1"/>
  <c r="E41" i="8"/>
  <c r="E40" i="8"/>
  <c r="E39" i="8"/>
  <c r="D34" i="8"/>
  <c r="C34" i="8"/>
  <c r="B34" i="8"/>
  <c r="E33" i="8"/>
  <c r="E34" i="8" s="1"/>
  <c r="E32" i="8"/>
  <c r="E31" i="8"/>
  <c r="E30" i="8"/>
  <c r="D25" i="8"/>
  <c r="C25" i="8"/>
  <c r="B25" i="8"/>
  <c r="E24" i="8"/>
  <c r="E25" i="8" s="1"/>
  <c r="E23" i="8"/>
  <c r="E22" i="8"/>
  <c r="E21" i="8"/>
  <c r="D16" i="8"/>
  <c r="C16" i="8"/>
  <c r="B16" i="8"/>
  <c r="E15" i="8"/>
  <c r="E16" i="8" s="1"/>
  <c r="E14" i="8"/>
  <c r="E13" i="8"/>
  <c r="E12" i="8"/>
  <c r="D8" i="8"/>
  <c r="C8" i="8"/>
  <c r="B8" i="8"/>
  <c r="E7" i="8"/>
  <c r="E8" i="8" s="1"/>
  <c r="E6" i="8"/>
  <c r="E5" i="8"/>
  <c r="E4" i="8"/>
</calcChain>
</file>

<file path=xl/sharedStrings.xml><?xml version="1.0" encoding="utf-8"?>
<sst xmlns="http://schemas.openxmlformats.org/spreadsheetml/2006/main" count="499" uniqueCount="251">
  <si>
    <t>30120:Interest income on Loans</t>
  </si>
  <si>
    <t>30130:Interest income on Advances under lease</t>
  </si>
  <si>
    <t>30140:Income from Government Securities (Specify Breakdown MBR1002)</t>
  </si>
  <si>
    <t>30150:Income from inter-Bank Transactions</t>
  </si>
  <si>
    <t>30160:Other Discount Income</t>
  </si>
  <si>
    <t>30170:Others (Schedule MBR1004)</t>
  </si>
  <si>
    <t>30180:Total interest Income (MBR1006)</t>
  </si>
  <si>
    <t>30200:Interest Expense on Deposits</t>
  </si>
  <si>
    <t>30210:Interest Expense on Inter-Bank Transactions</t>
  </si>
  <si>
    <t>30220:Others (Schedule MBR1008)</t>
  </si>
  <si>
    <t>30230:Total Interest Expense (MBR 1010)</t>
  </si>
  <si>
    <t>30240:NET INTEREST INCOME</t>
  </si>
  <si>
    <t>30242:Impairment charges on Loans, Receivables / Leases</t>
  </si>
  <si>
    <t>30244:NET INTEREST INCOME AFTER IMPAIRMENT CHARGES FOR LOANS ABD RECEIVABLES/LEASES</t>
  </si>
  <si>
    <t>30260:Commissions</t>
  </si>
  <si>
    <t>30270:Credit-Related Fee Income</t>
  </si>
  <si>
    <t>30280:Other Fees (Schedule MBR1012)</t>
  </si>
  <si>
    <t>30290:Total Fees &amp; Commission Income</t>
  </si>
  <si>
    <t>30300:FEES &amp; Commission Expenses</t>
  </si>
  <si>
    <t>30310:Net Fees &amp; Commission Income</t>
  </si>
  <si>
    <t>30330:Trading income on Foreign Exchange</t>
  </si>
  <si>
    <t>30340:Trading income on Fixed Income securities</t>
  </si>
  <si>
    <t>30350:Trading income on Equity Investment (MBR1014)</t>
  </si>
  <si>
    <t>30360:Fair value gain/ loss on financial Assets</t>
  </si>
  <si>
    <t>30370:Gain / loss on disposal of instruments</t>
  </si>
  <si>
    <t>30380:Fair value gain/ loss on financial liabilities</t>
  </si>
  <si>
    <t>30390:Net Gain/(Loss) from Non-interest (Islamic) banking activities</t>
  </si>
  <si>
    <t>30400:Other Trading Income (Schedule MBR1016)</t>
  </si>
  <si>
    <t>30410:Total Trading Income</t>
  </si>
  <si>
    <t>30420:Other Income (Schedule MBR1018)</t>
  </si>
  <si>
    <t>30430:OPERATING INCOME</t>
  </si>
  <si>
    <t>30440:RECOVERIES</t>
  </si>
  <si>
    <t>30450:TOTAL OPERATING INCOME</t>
  </si>
  <si>
    <t>30480:Other Impairments</t>
  </si>
  <si>
    <t>30490:Salaries and Employee Expenses</t>
  </si>
  <si>
    <t>30500:Training Expenses</t>
  </si>
  <si>
    <t>30510:Directors Remuneration and other Expenses</t>
  </si>
  <si>
    <t>30520:Operating Lease Expenses</t>
  </si>
  <si>
    <t>30530:General administrative Expenses</t>
  </si>
  <si>
    <t>30540:Depreciation / Amortization</t>
  </si>
  <si>
    <t>30550:Other Operating Expenses (Schedule, MBR 1020)</t>
  </si>
  <si>
    <t>30560:Total Operating Expenses</t>
  </si>
  <si>
    <t>30570:NET PROFIT/(LOSS) BEFORE TAX FROM CONTINUING OPERATIONS</t>
  </si>
  <si>
    <t>30590:PROVISION FOR INCOME TAX</t>
  </si>
  <si>
    <t>30600:PROFIT/(LOSS) AFTER TAX</t>
  </si>
  <si>
    <t>30604:NET GAIN/(LOSS) FROM DISCONTINUED OPERATIONS / DISPOSAL GROUPS (Schedule 1022)</t>
  </si>
  <si>
    <t>30608:NET PROFIT AFTER TAX AND DISCONTINUED OPERATIONS</t>
  </si>
  <si>
    <t>30610: OTHER COMPREHENSIVE INCOME</t>
  </si>
  <si>
    <t>30670:- Gain / loss on Cashflow hedge and other derivatives during the period</t>
  </si>
  <si>
    <t>30680:Adjustment for Gain / loss due to reclassification to Profit or loss</t>
  </si>
  <si>
    <t>30690:-Net Gain / loss for the period</t>
  </si>
  <si>
    <t>30710:- Gain / loss during the period</t>
  </si>
  <si>
    <t>30720:Adjustment for Gain / loss on AFS reclassified to Profit or loss</t>
  </si>
  <si>
    <t>30730:-Net Gain / loss on AFS for the period</t>
  </si>
  <si>
    <t>30740:Gains / loss on property revaluation</t>
  </si>
  <si>
    <t>30750:Actuarial gains and losses relating to Defined Benefit Plan</t>
  </si>
  <si>
    <t>30760:Net changes on hedges of net investments in foreign operations</t>
  </si>
  <si>
    <t>30770:TOTAL OTHER COMPREHENSIVE INCOME FOR THE PERIOD BEFORE TAX</t>
  </si>
  <si>
    <t>30780:Tax relating to other comprehensive income</t>
  </si>
  <si>
    <t>30790:TOTAL OTHER COMPREHENSIVE INCOME FOR THE PERIOD AFTER TAX</t>
  </si>
  <si>
    <t>30800:COMPREHENSIVE INCOME FOR THE PERIOD</t>
  </si>
  <si>
    <t>30810:MEMO ITEMS</t>
  </si>
  <si>
    <t>30820:Interest received from non-resident</t>
  </si>
  <si>
    <t>30830:Interest paid to non-resident</t>
  </si>
  <si>
    <t>30840:Total Dividend paid</t>
  </si>
  <si>
    <t>30850:Dividends paid to non resident</t>
  </si>
  <si>
    <t>30860:Dividends received from non resident</t>
  </si>
  <si>
    <t>30870:Profit remitted to non resident</t>
  </si>
  <si>
    <t>30880:Profit received from non resident</t>
  </si>
  <si>
    <t>Q1</t>
  </si>
  <si>
    <t>Q2</t>
  </si>
  <si>
    <t>Q3</t>
  </si>
  <si>
    <t>Q4</t>
  </si>
  <si>
    <t xml:space="preserve"> </t>
  </si>
  <si>
    <t>30100: Interest Income</t>
  </si>
  <si>
    <t>30110: Interest expense</t>
  </si>
  <si>
    <t>30120: Net Interest income</t>
  </si>
  <si>
    <t>30130: Fee and commission income</t>
  </si>
  <si>
    <t>30140: Fee and commission expense</t>
  </si>
  <si>
    <t>30150: Net Fee and commission income</t>
  </si>
  <si>
    <t>30161: Fixed Income securities</t>
  </si>
  <si>
    <t>30162: Equity Investment</t>
  </si>
  <si>
    <t>30163: Fair value gain/ (loss) on financial Assets</t>
  </si>
  <si>
    <t>30164: Gain / (loss) on disposal of instruments</t>
  </si>
  <si>
    <t>30165: Fair value gain/ (loss) on financial liabilities</t>
  </si>
  <si>
    <t>30166: Other Trading Income (Schedule MPMBR 1001)</t>
  </si>
  <si>
    <t>30167: Net Trading Income</t>
  </si>
  <si>
    <t>30180: Other Operating Income (MPMBR 1002)</t>
  </si>
  <si>
    <t>30190: Net loss arising from derecognition of financial assets measured at amortised cost</t>
  </si>
  <si>
    <t>30200: Total Operating Income</t>
  </si>
  <si>
    <t>30210: Credit Loss Expense</t>
  </si>
  <si>
    <t>30220: Impairment losses on financial assets</t>
  </si>
  <si>
    <t>30230: Net Operating Income</t>
  </si>
  <si>
    <t>30250: Personnel Expenses</t>
  </si>
  <si>
    <t>30260: Depreciation of Property &amp; Equipment</t>
  </si>
  <si>
    <t>30270: Director Remuneration and Expenses</t>
  </si>
  <si>
    <t>30280: Penalties Paid</t>
  </si>
  <si>
    <t>30290: Amortisation of Intangible Assets</t>
  </si>
  <si>
    <t>30300: Other Operating expenses</t>
  </si>
  <si>
    <t>30310: Total Operating Expenses</t>
  </si>
  <si>
    <t>30320: Profit before tax</t>
  </si>
  <si>
    <t>30330: Tax expense</t>
  </si>
  <si>
    <t>30340: Profit for the period</t>
  </si>
  <si>
    <t>40110: - Gain / (loss) arising during the period</t>
  </si>
  <si>
    <t>40120: - Reclassification adjustment for Gain / (loss) included to Profit or loss</t>
  </si>
  <si>
    <t>40130 - Net Gain / (loss) on translation of foreign operations</t>
  </si>
  <si>
    <t>40140: Gains/(Loss) on Property revaluation</t>
  </si>
  <si>
    <t>40160: - Gain / (loss) arising during the period</t>
  </si>
  <si>
    <t>40170: - Reclassification adjustment for Gain / (loss) on AFS included to Profit or loss</t>
  </si>
  <si>
    <t>40180: - Net Gain / (loss) on AFS for the period</t>
  </si>
  <si>
    <t>40190: Actuarial gains and losses relating to Defined Benefit Plan</t>
  </si>
  <si>
    <t>40210: - Gain / (loss) arising during the period</t>
  </si>
  <si>
    <t>40220: - Reclassification adjustment for Gain / (loss) on AFS included to Profit or loss</t>
  </si>
  <si>
    <t>40230: - Net Gain / (loss) on Cash Flow Hedges</t>
  </si>
  <si>
    <t>40240: Tax relating to other comprehensive income</t>
  </si>
  <si>
    <t>40250: Other comprehensive income net of tax</t>
  </si>
  <si>
    <t>40260: TOTAL COMPREHENSIVE INCOME NET OF TAX</t>
  </si>
  <si>
    <t xml:space="preserve"> Item Description</t>
  </si>
  <si>
    <t xml:space="preserve">      Interest Income</t>
  </si>
  <si>
    <t xml:space="preserve">      Interest Expenses</t>
  </si>
  <si>
    <t>Net Interest Income</t>
  </si>
  <si>
    <t>Other Income</t>
  </si>
  <si>
    <t xml:space="preserve">      Commission</t>
  </si>
  <si>
    <t xml:space="preserve">      Fees/Charges</t>
  </si>
  <si>
    <t xml:space="preserve">      Income From Investments</t>
  </si>
  <si>
    <t xml:space="preserve">      Other Income From Non-Financial Services</t>
  </si>
  <si>
    <t>Total Other Income</t>
  </si>
  <si>
    <t>Net Income</t>
  </si>
  <si>
    <t>Operating Expenses</t>
  </si>
  <si>
    <t xml:space="preserve">      Staff Cost</t>
  </si>
  <si>
    <t xml:space="preserve">      Directors Remuneration And Expenses</t>
  </si>
  <si>
    <t xml:space="preserve">      Depreciation</t>
  </si>
  <si>
    <t xml:space="preserve">      Provision For Bad Debts</t>
  </si>
  <si>
    <t xml:space="preserve">      Bad Debts  Written-Off</t>
  </si>
  <si>
    <t xml:space="preserve">      Penalties Paid</t>
  </si>
  <si>
    <t xml:space="preserve">      Overheads</t>
  </si>
  <si>
    <t>Total Operating Expenses</t>
  </si>
  <si>
    <t>Profit/(Loss) Before Tax</t>
  </si>
  <si>
    <t xml:space="preserve">      Provision For Taxation</t>
  </si>
  <si>
    <t>Profit/(Loss) After Tax</t>
  </si>
  <si>
    <t>Extra Ordinary Items (EOI)</t>
  </si>
  <si>
    <t xml:space="preserve">      Tax on EOI</t>
  </si>
  <si>
    <t>Source: Central Bank of Nigeria</t>
  </si>
  <si>
    <t>Primary Mortgage Banks (PMBs): Consolidated Statement of  Comprehensive Income (₦' Million)</t>
  </si>
  <si>
    <t>Commercial Banks: Statement of Comprehensive Income (₦' Million)</t>
  </si>
  <si>
    <t>Microfinance Banks (MFBs): Consolidated Statement of Profit and Loss Account (₦' Million)</t>
  </si>
  <si>
    <t>Q2**</t>
  </si>
  <si>
    <t>** Provisional</t>
  </si>
  <si>
    <t>* Revised</t>
  </si>
  <si>
    <t>Q2*</t>
  </si>
  <si>
    <t>Q3*</t>
  </si>
  <si>
    <t>Q1*</t>
  </si>
  <si>
    <t>INDUSTRY DATA BY E-PAYMENT CHANNELS AND OTHERS FOR 2021</t>
  </si>
  <si>
    <t>MONTH</t>
  </si>
  <si>
    <t xml:space="preserve"> CHEQUES</t>
  </si>
  <si>
    <t>ATM TRANSACTIONS</t>
  </si>
  <si>
    <t>POS TRANSACTIONS</t>
  </si>
  <si>
    <t>INTERNET (WEB) TRANSFERS</t>
  </si>
  <si>
    <t>NEFT TRANSFERS</t>
  </si>
  <si>
    <t>RTGS TRANSFERS</t>
  </si>
  <si>
    <t>USSD TRANSFERS</t>
  </si>
  <si>
    <t>DIRECT DEBITS</t>
  </si>
  <si>
    <t>MMOs</t>
  </si>
  <si>
    <t>Total E-payments</t>
  </si>
  <si>
    <t>Volume</t>
  </si>
  <si>
    <t>Value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</si>
  <si>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</si>
  <si>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</si>
  <si>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</si>
  <si>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</si>
  <si>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</si>
  <si>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</si>
  <si>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</si>
  <si>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</si>
  <si>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</si>
  <si>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</si>
  <si>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</si>
  <si>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</si>
  <si>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Note:</t>
  </si>
  <si>
    <t>1/ January to June are Revised</t>
  </si>
  <si>
    <t>2/ July to December are Provisional</t>
  </si>
  <si>
    <t>3/  E-payment includes ATM, PoS, Web/Online/Internet, NEFT, RTGS, USSD, Mobile App, and Direct Debit</t>
  </si>
  <si>
    <t>4/ Internet/Web transfers alson comprise NIP, e-Bills pay and Central pay</t>
  </si>
  <si>
    <t>MOBILE APP TRANSFERS (Not Mobile Money)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</si>
  <si>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</si>
  <si>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</si>
  <si>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</si>
  <si>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</si>
  <si>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</si>
  <si>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</si>
  <si>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Services</t>
  </si>
  <si>
    <t>Total Private Sector Credit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</si>
  <si>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</si>
  <si>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</si>
  <si>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</si>
  <si>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</si>
  <si>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</si>
  <si>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</si>
  <si>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</si>
  <si>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</si>
  <si>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</si>
  <si>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</si>
  <si>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</si>
  <si>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Source: Central 
Bank of Nigeria</t>
  </si>
  <si>
    <t>Deposit Money Banks' Sectoral Allocation of Credit  (₦' Million)</t>
  </si>
  <si>
    <t>Revised</t>
  </si>
  <si>
    <t>Provisional</t>
  </si>
  <si>
    <t>Millions of Naira</t>
  </si>
  <si>
    <t>DOMESTIC CLAIMS</t>
  </si>
  <si>
    <t>Claims on central government</t>
  </si>
  <si>
    <t>Liabilities to central government</t>
  </si>
  <si>
    <t>Claims on state and local government</t>
  </si>
  <si>
    <t>Claims on public nonfinancial corporations</t>
  </si>
  <si>
    <t>Claims on private sector</t>
  </si>
  <si>
    <t>Transferable deposits</t>
  </si>
  <si>
    <t>Other deposits</t>
  </si>
  <si>
    <t>NET CLAIMS ON GOVERNMENT</t>
  </si>
  <si>
    <t>\</t>
  </si>
  <si>
    <t>CLAIMS ON OTHER SECTORS</t>
  </si>
  <si>
    <r>
      <t>Claims on other financial corporations</t>
    </r>
    <r>
      <rPr>
        <b/>
        <sz val="8"/>
        <rFont val="Times New Roman"/>
        <family val="1"/>
      </rPr>
      <t>/1</t>
    </r>
  </si>
  <si>
    <t>Central Bank</t>
  </si>
  <si>
    <t>Commercial &amp; Merchant Banks</t>
  </si>
  <si>
    <t>Non-Interest Banks</t>
  </si>
  <si>
    <t>Primary Mortgage Banks</t>
  </si>
  <si>
    <t>Micro-Finance Banks</t>
  </si>
  <si>
    <t>DMBs STAFF STRENGTH (Q1 2018)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</si>
  <si>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</si>
  <si>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</si>
  <si>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</si>
  <si>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</si>
  <si>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</si>
  <si>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</si>
  <si>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</si>
  <si>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</si>
  <si>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</si>
  <si>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DMBs STAFF STRENGTH (Q2 2018)</t>
  </si>
  <si>
    <t>DMBs STAFF STRENGTH Q3 2018)</t>
  </si>
  <si>
    <t>DMBs STAFF STRENGTH Q4 2018)</t>
  </si>
  <si>
    <t>DMBs STAFF STRENGTH Q1 2019)</t>
  </si>
  <si>
    <t>DMBs STAFF STRENGTH (JUNE 2019)</t>
  </si>
  <si>
    <t>DMBs STAFF STRENGTH (SEPTEMBER 2019)</t>
  </si>
  <si>
    <t>DMBs STAFF STRENGTH (DECEMBER 2019)</t>
  </si>
  <si>
    <t>DMBs STAFF STRENGTH (MARCH 2020)</t>
  </si>
  <si>
    <t>DMBs STAFF STRENGTH (JUNE 2020)</t>
  </si>
  <si>
    <t>DMBs STAFF STRENGTH (SEPTEMBER 2020)</t>
  </si>
  <si>
    <t>DMBs STAFF STRENGTH (DECEMBER 2020)</t>
  </si>
  <si>
    <t>DMBs STAFF STRENGTH (MARCH 2021)</t>
  </si>
  <si>
    <t>DMBs STAFF STRENGTH (JUNE 2021)</t>
  </si>
  <si>
    <t>DMBs STAFF STRENGTH (SEPTEMBER 2021)</t>
  </si>
  <si>
    <t>DMBs STAFF STRENGTH (DECEMBER 2021)</t>
  </si>
  <si>
    <t>Note: CB = Commercial Banks; MBs = Merchant Banks; NIB = Non-Interest Banks; DMBs = Deposit Money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</si>
</sst>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Cambria"/>
      <family val="1"/>
    </font>
    <font>
      <b/>
      <sz val="14"/>
      <color indexed="18"/>
      <name val="Cambria"/>
      <family val="1"/>
    </font>
    <font>
      <b/>
      <sz val="12"/>
      <color indexed="18"/>
      <name val="Cambria"/>
      <family val="1"/>
    </font>
    <font>
      <b/>
      <sz val="12"/>
      <name val="Cambria"/>
      <family val="1"/>
    </font>
    <font>
      <sz val="12"/>
      <color indexed="8"/>
      <name val="Cambria"/>
      <family val="1"/>
    </font>
    <font>
      <sz val="10"/>
      <name val="Cambria"/>
      <family val="1"/>
    </font>
    <font>
      <sz val="10"/>
      <name val="Times New Roman"/>
    </font>
    <font>
      <sz val="10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0" borderId="0"/>
  </cellStyleXfs>
  <cellXfs count="150">
    <xf numFmtId="0" fontId="0" fillId="0" borderId="0" xfId="0"/>
    <xf numFmtId="0" fontId="9" fillId="0" borderId="0" xfId="0" applyFont="1"/>
    <xf numFmtId="0" fontId="2" fillId="0" borderId="0" xfId="0" applyFont="1" applyAlignment="1">
      <alignment wrapText="1"/>
    </xf>
    <xf numFmtId="4" fontId="3" fillId="0" borderId="1" xfId="0" applyNumberFormat="1" applyFont="1" applyBorder="1"/>
    <xf numFmtId="0" fontId="4" fillId="0" borderId="0" xfId="0" applyFont="1"/>
    <xf numFmtId="43" fontId="8" fillId="0" borderId="2" xfId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0" xfId="0" applyNumberFormat="1" applyFont="1"/>
    <xf numFmtId="43" fontId="0" fillId="0" borderId="0" xfId="0" applyNumberFormat="1"/>
    <xf numFmtId="43" fontId="8" fillId="0" borderId="0" xfId="1" applyFont="1"/>
    <xf numFmtId="0" fontId="0" fillId="0" borderId="4" xfId="0" applyBorder="1"/>
    <xf numFmtId="0" fontId="4" fillId="0" borderId="5" xfId="0" applyFont="1" applyBorder="1" applyAlignment="1">
      <alignment horizontal="left" vertical="center" wrapText="1"/>
    </xf>
    <xf numFmtId="2" fontId="0" fillId="0" borderId="6" xfId="0" applyNumberFormat="1" applyBorder="1"/>
    <xf numFmtId="2" fontId="4" fillId="0" borderId="6" xfId="0" applyNumberFormat="1" applyFont="1" applyBorder="1"/>
    <xf numFmtId="2" fontId="0" fillId="0" borderId="7" xfId="0" applyNumberFormat="1" applyBorder="1"/>
    <xf numFmtId="43" fontId="8" fillId="0" borderId="8" xfId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3" fillId="0" borderId="9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3" fontId="9" fillId="0" borderId="0" xfId="1" applyFont="1" applyFill="1"/>
    <xf numFmtId="0" fontId="10" fillId="0" borderId="0" xfId="0" applyFont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43" fontId="11" fillId="0" borderId="2" xfId="1" applyFont="1" applyFill="1" applyBorder="1"/>
    <xf numFmtId="0" fontId="11" fillId="0" borderId="0" xfId="0" applyFont="1"/>
    <xf numFmtId="43" fontId="11" fillId="0" borderId="8" xfId="1" applyFont="1" applyFill="1" applyBorder="1"/>
    <xf numFmtId="0" fontId="12" fillId="0" borderId="0" xfId="0" applyFont="1" applyAlignment="1">
      <alignment wrapText="1"/>
    </xf>
    <xf numFmtId="43" fontId="11" fillId="0" borderId="13" xfId="1" applyFont="1" applyFill="1" applyBorder="1"/>
    <xf numFmtId="4" fontId="3" fillId="0" borderId="15" xfId="0" applyNumberFormat="1" applyFont="1" applyBorder="1"/>
    <xf numFmtId="4" fontId="2" fillId="0" borderId="16" xfId="0" applyNumberFormat="1" applyFont="1" applyBorder="1"/>
    <xf numFmtId="0" fontId="5" fillId="0" borderId="17" xfId="0" applyFont="1" applyBorder="1" applyAlignment="1">
      <alignment horizontal="center" vertical="center" wrapText="1"/>
    </xf>
    <xf numFmtId="4" fontId="2" fillId="0" borderId="0" xfId="0" applyNumberFormat="1" applyFont="1"/>
    <xf numFmtId="0" fontId="10" fillId="0" borderId="2" xfId="0" applyFont="1" applyBorder="1" applyAlignment="1">
      <alignment horizontal="center"/>
    </xf>
    <xf numFmtId="0" fontId="13" fillId="0" borderId="18" xfId="0" applyFont="1" applyBorder="1"/>
    <xf numFmtId="0" fontId="13" fillId="0" borderId="0" xfId="0" applyFont="1"/>
    <xf numFmtId="0" fontId="10" fillId="0" borderId="0" xfId="0" applyFont="1" applyAlignment="1">
      <alignment wrapText="1"/>
    </xf>
    <xf numFmtId="0" fontId="14" fillId="0" borderId="0" xfId="0" applyFont="1"/>
    <xf numFmtId="0" fontId="5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2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6" fillId="0" borderId="0" xfId="0" applyFont="1"/>
    <xf numFmtId="4" fontId="17" fillId="0" borderId="0" xfId="0" applyNumberFormat="1" applyFont="1"/>
    <xf numFmtId="43" fontId="13" fillId="0" borderId="0" xfId="1" applyFont="1"/>
    <xf numFmtId="43" fontId="11" fillId="0" borderId="0" xfId="1" applyFont="1" applyFill="1"/>
    <xf numFmtId="164" fontId="0" fillId="0" borderId="0" xfId="0" applyNumberFormat="1"/>
    <xf numFmtId="0" fontId="22" fillId="0" borderId="30" xfId="4" applyFont="1" applyBorder="1" applyAlignment="1">
      <alignment vertical="center"/>
    </xf>
    <xf numFmtId="0" fontId="23" fillId="0" borderId="30" xfId="4" applyFont="1" applyBorder="1" applyAlignment="1">
      <alignment vertical="center"/>
    </xf>
    <xf numFmtId="0" fontId="21" fillId="0" borderId="0" xfId="4" applyFont="1"/>
    <xf numFmtId="0" fontId="23" fillId="0" borderId="0" xfId="4" applyFont="1"/>
    <xf numFmtId="0" fontId="21" fillId="0" borderId="0" xfId="4" applyFont="1" applyAlignment="1">
      <alignment horizontal="center"/>
    </xf>
    <xf numFmtId="0" fontId="24" fillId="0" borderId="32" xfId="4" applyFont="1" applyBorder="1" applyAlignment="1">
      <alignment horizontal="center" vertical="center" wrapText="1"/>
    </xf>
    <xf numFmtId="0" fontId="24" fillId="0" borderId="34" xfId="4" applyFont="1" applyBorder="1" applyAlignment="1">
      <alignment horizontal="center" vertical="center" wrapText="1"/>
    </xf>
    <xf numFmtId="17" fontId="24" fillId="0" borderId="31" xfId="4" applyNumberFormat="1" applyFont="1" applyBorder="1"/>
    <xf numFmtId="4" fontId="21" fillId="0" borderId="20" xfId="5" applyNumberFormat="1" applyFont="1" applyFill="1" applyBorder="1" applyAlignment="1">
      <alignment horizontal="right"/>
    </xf>
    <xf numFmtId="4" fontId="21" fillId="0" borderId="33" xfId="5" applyNumberFormat="1" applyFont="1" applyFill="1" applyBorder="1" applyAlignment="1">
      <alignment horizontal="right"/>
    </xf>
    <xf numFmtId="4" fontId="21" fillId="0" borderId="40" xfId="5" applyNumberFormat="1" applyFont="1" applyFill="1" applyBorder="1" applyAlignment="1">
      <alignment horizontal="right"/>
    </xf>
    <xf numFmtId="4" fontId="24" fillId="0" borderId="35" xfId="5" applyNumberFormat="1" applyFont="1" applyFill="1" applyBorder="1" applyAlignment="1">
      <alignment horizontal="right"/>
    </xf>
    <xf numFmtId="4" fontId="21" fillId="0" borderId="0" xfId="4" applyNumberFormat="1" applyFont="1"/>
    <xf numFmtId="17" fontId="24" fillId="0" borderId="41" xfId="4" applyNumberFormat="1" applyFont="1" applyBorder="1"/>
    <xf numFmtId="4" fontId="21" fillId="0" borderId="42" xfId="5" applyNumberFormat="1" applyFont="1" applyFill="1" applyBorder="1" applyAlignment="1">
      <alignment horizontal="right"/>
    </xf>
    <xf numFmtId="4" fontId="21" fillId="0" borderId="43" xfId="5" applyNumberFormat="1" applyFont="1" applyFill="1" applyBorder="1" applyAlignment="1">
      <alignment horizontal="right"/>
    </xf>
    <xf numFmtId="4" fontId="21" fillId="0" borderId="44" xfId="5" applyNumberFormat="1" applyFont="1" applyFill="1" applyBorder="1" applyAlignment="1">
      <alignment horizontal="right"/>
    </xf>
    <xf numFmtId="4" fontId="24" fillId="0" borderId="45" xfId="5" applyNumberFormat="1" applyFont="1" applyFill="1" applyBorder="1" applyAlignment="1">
      <alignment horizontal="right"/>
    </xf>
    <xf numFmtId="43" fontId="25" fillId="0" borderId="0" xfId="6" applyFont="1" applyFill="1" applyAlignment="1">
      <alignment horizontal="left" indent="1"/>
    </xf>
    <xf numFmtId="4" fontId="24" fillId="0" borderId="41" xfId="5" applyNumberFormat="1" applyFont="1" applyFill="1" applyBorder="1" applyAlignment="1">
      <alignment horizontal="right"/>
    </xf>
    <xf numFmtId="43" fontId="25" fillId="0" borderId="0" xfId="6" applyFont="1" applyFill="1" applyBorder="1" applyAlignment="1">
      <alignment horizontal="left" indent="1"/>
    </xf>
    <xf numFmtId="4" fontId="21" fillId="0" borderId="46" xfId="5" applyNumberFormat="1" applyFont="1" applyFill="1" applyBorder="1" applyAlignment="1">
      <alignment horizontal="right"/>
    </xf>
    <xf numFmtId="4" fontId="21" fillId="0" borderId="0" xfId="5" applyNumberFormat="1" applyFont="1" applyFill="1" applyBorder="1" applyAlignment="1">
      <alignment horizontal="right"/>
    </xf>
    <xf numFmtId="17" fontId="24" fillId="0" borderId="36" xfId="4" applyNumberFormat="1" applyFont="1" applyBorder="1"/>
    <xf numFmtId="4" fontId="21" fillId="0" borderId="37" xfId="5" applyNumberFormat="1" applyFont="1" applyFill="1" applyBorder="1" applyAlignment="1">
      <alignment horizontal="right"/>
    </xf>
    <xf numFmtId="4" fontId="21" fillId="0" borderId="38" xfId="5" applyNumberFormat="1" applyFont="1" applyFill="1" applyBorder="1" applyAlignment="1">
      <alignment horizontal="right"/>
    </xf>
    <xf numFmtId="4" fontId="21" fillId="0" borderId="47" xfId="5" applyNumberFormat="1" applyFont="1" applyFill="1" applyBorder="1" applyAlignment="1">
      <alignment horizontal="right"/>
    </xf>
    <xf numFmtId="4" fontId="24" fillId="0" borderId="36" xfId="5" applyNumberFormat="1" applyFont="1" applyFill="1" applyBorder="1" applyAlignment="1">
      <alignment horizontal="right"/>
    </xf>
    <xf numFmtId="0" fontId="26" fillId="0" borderId="0" xfId="4" applyFont="1"/>
    <xf numFmtId="0" fontId="28" fillId="0" borderId="0" xfId="7" applyFont="1"/>
    <xf numFmtId="0" fontId="29" fillId="0" borderId="48" xfId="7" applyFont="1" applyBorder="1"/>
    <xf numFmtId="0" fontId="30" fillId="0" borderId="0" xfId="7" applyFont="1"/>
    <xf numFmtId="0" fontId="31" fillId="0" borderId="0" xfId="7" applyFont="1"/>
    <xf numFmtId="0" fontId="32" fillId="0" borderId="4" xfId="7" applyFont="1" applyBorder="1" applyAlignment="1">
      <alignment horizontal="center"/>
    </xf>
    <xf numFmtId="165" fontId="33" fillId="0" borderId="13" xfId="7" applyNumberFormat="1" applyFont="1" applyBorder="1"/>
    <xf numFmtId="165" fontId="33" fillId="0" borderId="0" xfId="7" applyNumberFormat="1" applyFont="1"/>
    <xf numFmtId="0" fontId="28" fillId="0" borderId="48" xfId="7" applyFont="1" applyBorder="1" applyAlignment="1">
      <alignment horizontal="left" indent="3"/>
    </xf>
    <xf numFmtId="0" fontId="33" fillId="0" borderId="0" xfId="7" applyFont="1"/>
    <xf numFmtId="0" fontId="33" fillId="0" borderId="48" xfId="7" applyFont="1" applyBorder="1" applyAlignment="1">
      <alignment horizontal="left" indent="2"/>
    </xf>
    <xf numFmtId="166" fontId="33" fillId="0" borderId="0" xfId="7" applyNumberFormat="1" applyFont="1"/>
    <xf numFmtId="0" fontId="33" fillId="0" borderId="48" xfId="7" applyFont="1" applyBorder="1" applyAlignment="1">
      <alignment horizontal="left" indent="3"/>
    </xf>
    <xf numFmtId="0" fontId="28" fillId="0" borderId="48" xfId="7" applyFont="1" applyBorder="1" applyAlignment="1">
      <alignment horizontal="left" indent="4"/>
    </xf>
    <xf numFmtId="166" fontId="28" fillId="0" borderId="0" xfId="7" applyNumberFormat="1" applyFont="1"/>
    <xf numFmtId="4" fontId="33" fillId="0" borderId="0" xfId="7" applyNumberFormat="1" applyFont="1" applyAlignment="1">
      <alignment horizontal="right"/>
    </xf>
    <xf numFmtId="0" fontId="33" fillId="0" borderId="48" xfId="7" applyFont="1" applyBorder="1" applyAlignment="1">
      <alignment horizontal="left" indent="4"/>
    </xf>
    <xf numFmtId="0" fontId="33" fillId="0" borderId="48" xfId="7" applyFont="1" applyBorder="1" applyAlignment="1">
      <alignment horizontal="left" indent="1"/>
    </xf>
    <xf numFmtId="0" fontId="35" fillId="0" borderId="0" xfId="0" applyFont="1"/>
    <xf numFmtId="0" fontId="36" fillId="0" borderId="0" xfId="0" applyFont="1"/>
    <xf numFmtId="164" fontId="36" fillId="0" borderId="0" xfId="1" applyNumberFormat="1" applyFont="1"/>
    <xf numFmtId="0" fontId="37" fillId="0" borderId="2" xfId="0" applyFont="1" applyBorder="1"/>
    <xf numFmtId="0" fontId="38" fillId="0" borderId="2" xfId="0" applyFont="1" applyBorder="1" applyAlignment="1">
      <alignment horizontal="right"/>
    </xf>
    <xf numFmtId="164" fontId="38" fillId="0" borderId="2" xfId="1" applyNumberFormat="1" applyFont="1" applyBorder="1" applyAlignment="1">
      <alignment horizontal="right"/>
    </xf>
    <xf numFmtId="0" fontId="38" fillId="0" borderId="2" xfId="0" applyFont="1" applyBorder="1"/>
    <xf numFmtId="164" fontId="37" fillId="0" borderId="2" xfId="1" applyNumberFormat="1" applyFont="1" applyBorder="1"/>
    <xf numFmtId="164" fontId="38" fillId="0" borderId="2" xfId="1" applyNumberFormat="1" applyFont="1" applyBorder="1"/>
    <xf numFmtId="0" fontId="38" fillId="0" borderId="0" xfId="0" applyFont="1"/>
    <xf numFmtId="164" fontId="38" fillId="0" borderId="0" xfId="1" applyNumberFormat="1" applyFont="1" applyBorder="1"/>
    <xf numFmtId="164" fontId="8" fillId="0" borderId="0" xfId="1" applyNumberFormat="1" applyFont="1"/>
    <xf numFmtId="164" fontId="8" fillId="0" borderId="0" xfId="1" applyNumberFormat="1" applyFont="1" applyFill="1"/>
    <xf numFmtId="164" fontId="3" fillId="0" borderId="1" xfId="1" applyNumberFormat="1" applyFont="1" applyBorder="1"/>
    <xf numFmtId="164" fontId="39" fillId="0" borderId="1" xfId="1" applyNumberFormat="1" applyFont="1" applyBorder="1"/>
    <xf numFmtId="164" fontId="39" fillId="0" borderId="0" xfId="1" applyNumberFormat="1" applyFont="1" applyBorder="1"/>
    <xf numFmtId="0" fontId="40" fillId="0" borderId="0" xfId="0" applyFont="1"/>
    <xf numFmtId="0" fontId="41" fillId="2" borderId="0" xfId="0" applyFont="1" applyFill="1"/>
    <xf numFmtId="164" fontId="0" fillId="2" borderId="0" xfId="0" applyNumberFormat="1" applyFill="1"/>
    <xf numFmtId="0" fontId="0" fillId="2" borderId="0" xfId="0" applyFill="1"/>
    <xf numFmtId="17" fontId="24" fillId="2" borderId="41" xfId="4" applyNumberFormat="1" applyFont="1" applyFill="1" applyBorder="1"/>
    <xf numFmtId="4" fontId="21" fillId="2" borderId="0" xfId="5" applyNumberFormat="1" applyFont="1" applyFill="1" applyBorder="1" applyAlignment="1">
      <alignment horizontal="right"/>
    </xf>
    <xf numFmtId="4" fontId="21" fillId="2" borderId="0" xfId="4" applyNumberFormat="1" applyFont="1" applyFill="1"/>
    <xf numFmtId="0" fontId="21" fillId="2" borderId="0" xfId="4" applyFont="1" applyFill="1"/>
    <xf numFmtId="0" fontId="24" fillId="2" borderId="0" xfId="4" applyFont="1" applyFill="1"/>
    <xf numFmtId="0" fontId="18" fillId="0" borderId="0" xfId="0" applyFont="1" applyAlignment="1">
      <alignment horizontal="left" vertical="top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4" fillId="0" borderId="32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 wrapText="1"/>
    </xf>
    <xf numFmtId="0" fontId="24" fillId="0" borderId="39" xfId="4" applyFont="1" applyBorder="1" applyAlignment="1">
      <alignment horizontal="center" vertical="center" wrapText="1"/>
    </xf>
    <xf numFmtId="0" fontId="24" fillId="0" borderId="31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37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/>
    </xf>
    <xf numFmtId="0" fontId="24" fillId="0" borderId="33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 wrapText="1"/>
    </xf>
    <xf numFmtId="0" fontId="24" fillId="0" borderId="38" xfId="4" applyFont="1" applyBorder="1" applyAlignment="1">
      <alignment horizontal="center" vertical="center" wrapText="1"/>
    </xf>
    <xf numFmtId="3" fontId="3" fillId="0" borderId="1" xfId="0" applyNumberFormat="1" applyFont="1" applyBorder="1"/>
  </cellXfs>
  <cellStyles count="8">
    <cellStyle name="Comma" xfId="1" builtinId="3"/>
    <cellStyle name="Comma 2" xfId="2" xr:uid="{00000000-0005-0000-0000-000001000000}"/>
    <cellStyle name="Comma 3" xfId="5" xr:uid="{7CC80434-CD72-4CA5-BAF3-C374BE547D49}"/>
    <cellStyle name="Comma 4 6" xfId="6" xr:uid="{3EBB7AE8-DCD4-48EA-A14A-C74FD5AD19FF}"/>
    <cellStyle name="Hyperlink 2" xfId="3" xr:uid="{26A0FCFD-B5BC-46A6-802D-EF747E9F22C9}"/>
    <cellStyle name="Normal" xfId="0" builtinId="0"/>
    <cellStyle name="Normal 11 2" xfId="4" xr:uid="{02327639-8C67-4D7F-BD54-2E3EF2DA7A79}"/>
    <cellStyle name="Normal 2" xfId="7" xr:uid="{CA0CF23A-6445-45EF-A896-64E4AA5FA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MBSO\FINA\Documents%20and%20Settings\benobi18332.CENBANK\Local%20Settings\Temporary%20Internet%20Files\OLK61\Back=up\CONS%2006-07\NOV%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BSO\FINA\Documents%20and%20Settings\benobi18332.CENBANK\Local%20Settings\Temporary%20Internet%20Files\OLK61\Back=up\CONS%2006-07\NOV%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Users\Ibrahim21153\AppData\Local\Microsoft\Windows\Temporary%20Internet%20Files\Content.Outlook\BFQUFC86\FINA_TABLES_AUG_16_F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Ibrahim21153\AppData\Local\Microsoft\Windows\Temporary%20Internet%20Files\Content.Outlook\BFQUFC86\FINA_TABLES_AUG_16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ATA\DH\GEO\BOP\Geo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ABREGO\My%20Local%20Documents\Ecuador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ATA\DH\GEO\BOP\Data\FLOW2004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ATA\S1\ECU\SECTORS\External\PERUMF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ATA\S1\ECU\SECTORS\External\ecured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OC\SI\IMSection\DP\Workfiles\SRF\SRF%20for%20Supplement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adeleke18368/Local%20Settings/Temporary%20Internet%20Files/OLK14E/Documents%20and%20Settings/adeleke18368/Local%20Settings/Temporary%20Internet%20Files/OLK125/Documents%20and%20Settings/salihu18252.CENBANK/Local%20Settings/Temporary%20Internet%20Files/OLK1?A0C6CF32" TargetMode="External"/><Relationship Id="rId1" Type="http://schemas.openxmlformats.org/officeDocument/2006/relationships/externalLinkPath" Target="file:///\\A0C6CF32\OL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fileserver\Statistics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OW96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.XLS"/>
      <sheetName val="A 11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6"/>
      <sheetName val="Q5"/>
      <sheetName val="Main"/>
      <sheetName val="DA"/>
      <sheetName val="Micro"/>
      <sheetName val="Q1"/>
      <sheetName val="Q2"/>
      <sheetName val="Q3"/>
      <sheetName val="Q4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RSTAB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/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/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/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/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/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/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/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</sheetData>
      <sheetData sheetId="130"/>
      <sheetData sheetId="131"/>
      <sheetData sheetId="132"/>
      <sheetData sheetId="133"/>
      <sheetData sheetId="1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  <sheetName val="BoP"/>
      <sheetName val="DOC"/>
      <sheetName val="Input"/>
      <sheetName val="Main Output Table"/>
      <sheetName val="End-94-update"/>
      <sheetName val="Projects"/>
      <sheetName val="Debt"/>
      <sheetName val="export"/>
      <sheetName val="import"/>
      <sheetName val="Gas"/>
      <sheetName val="IMF"/>
      <sheetName val="EBRD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A-II.3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view="pageBreakPreview" zoomScale="60" zoomScaleNormal="100" workbookViewId="0">
      <pane xSplit="1" ySplit="3" topLeftCell="B11" activePane="bottomRight" state="frozen"/>
      <selection pane="topRight" activeCell="F1" sqref="F1"/>
      <selection pane="bottomLeft" activeCell="A5" sqref="A5"/>
      <selection pane="bottomRight" activeCell="B17" sqref="B17"/>
    </sheetView>
  </sheetViews>
  <sheetFormatPr defaultColWidth="9.21875" defaultRowHeight="15.6" x14ac:dyDescent="0.3"/>
  <cols>
    <col min="1" max="1" width="121.21875" style="30" customWidth="1"/>
    <col min="2" max="2" width="27" style="1" customWidth="1"/>
    <col min="3" max="3" width="27.21875" style="1" customWidth="1"/>
    <col min="4" max="4" width="23.77734375" style="1" customWidth="1"/>
    <col min="5" max="6" width="23" style="1" customWidth="1"/>
    <col min="7" max="7" width="18.44140625" style="1" customWidth="1"/>
    <col min="8" max="8" width="19" style="1" bestFit="1" customWidth="1"/>
    <col min="9" max="9" width="19" style="1" customWidth="1"/>
    <col min="10" max="11" width="23" style="1" customWidth="1"/>
    <col min="12" max="12" width="20.77734375" style="1" bestFit="1" customWidth="1"/>
    <col min="13" max="13" width="22.44140625" style="1" customWidth="1"/>
    <col min="14" max="14" width="30.21875" style="1" bestFit="1" customWidth="1"/>
    <col min="15" max="17" width="28.77734375" style="1" customWidth="1"/>
    <col min="18" max="18" width="30.109375" style="1" bestFit="1" customWidth="1"/>
    <col min="19" max="16384" width="9.21875" style="1"/>
  </cols>
  <sheetData>
    <row r="1" spans="1:18" ht="41.25" customHeight="1" thickBot="1" x14ac:dyDescent="0.3">
      <c r="A1" s="123" t="s">
        <v>144</v>
      </c>
      <c r="B1" s="123"/>
      <c r="C1" s="123"/>
      <c r="D1" s="123"/>
      <c r="E1" s="123"/>
      <c r="F1" s="123"/>
      <c r="J1" s="23"/>
      <c r="K1" s="23"/>
      <c r="L1" s="23"/>
    </row>
    <row r="2" spans="1:18" s="24" customFormat="1" ht="32.1" customHeight="1" thickBot="1" x14ac:dyDescent="0.45">
      <c r="A2" s="43"/>
      <c r="B2" s="124">
        <v>2018</v>
      </c>
      <c r="C2" s="125"/>
      <c r="D2" s="125"/>
      <c r="E2" s="125"/>
      <c r="F2" s="126">
        <v>2019</v>
      </c>
      <c r="G2" s="127"/>
      <c r="H2" s="127"/>
      <c r="I2" s="127"/>
      <c r="J2" s="126">
        <v>2020</v>
      </c>
      <c r="K2" s="127"/>
      <c r="L2" s="127"/>
      <c r="M2" s="127"/>
      <c r="N2" s="24">
        <v>2021</v>
      </c>
    </row>
    <row r="3" spans="1:18" s="24" customFormat="1" ht="32.1" customHeight="1" x14ac:dyDescent="0.4">
      <c r="A3" s="44"/>
      <c r="B3" s="25" t="s">
        <v>69</v>
      </c>
      <c r="C3" s="25" t="s">
        <v>70</v>
      </c>
      <c r="D3" s="25" t="s">
        <v>71</v>
      </c>
      <c r="E3" s="25" t="s">
        <v>72</v>
      </c>
      <c r="F3" s="26" t="s">
        <v>69</v>
      </c>
      <c r="G3" s="25" t="s">
        <v>70</v>
      </c>
      <c r="H3" s="25" t="s">
        <v>71</v>
      </c>
      <c r="I3" s="25" t="s">
        <v>72</v>
      </c>
      <c r="J3" s="36" t="s">
        <v>69</v>
      </c>
      <c r="K3" s="36" t="s">
        <v>70</v>
      </c>
      <c r="L3" s="36" t="s">
        <v>71</v>
      </c>
      <c r="M3" s="36" t="s">
        <v>72</v>
      </c>
      <c r="N3" s="36" t="s">
        <v>69</v>
      </c>
      <c r="O3" s="36" t="s">
        <v>70</v>
      </c>
      <c r="P3" s="36" t="s">
        <v>71</v>
      </c>
      <c r="Q3" s="36" t="s">
        <v>72</v>
      </c>
    </row>
    <row r="4" spans="1:18" s="28" customFormat="1" ht="32.1" customHeight="1" x14ac:dyDescent="0.35">
      <c r="A4" s="45" t="s">
        <v>0</v>
      </c>
      <c r="B4" s="27">
        <v>472960.89511851</v>
      </c>
      <c r="C4" s="27">
        <v>478761.41236586997</v>
      </c>
      <c r="D4" s="27">
        <v>471935.2538303301</v>
      </c>
      <c r="E4" s="27">
        <v>418568.75154331006</v>
      </c>
      <c r="F4" s="27">
        <v>423302.75139578996</v>
      </c>
      <c r="G4" s="27">
        <v>435109.29309318995</v>
      </c>
      <c r="H4" s="27">
        <v>474956.96304528002</v>
      </c>
      <c r="I4" s="27">
        <v>555520.19236601004</v>
      </c>
      <c r="J4" s="27">
        <v>416108.95000629005</v>
      </c>
      <c r="K4" s="27">
        <v>471018.56234365003</v>
      </c>
      <c r="L4" s="27">
        <v>298026.0708475</v>
      </c>
      <c r="M4" s="27">
        <v>413124.41325709998</v>
      </c>
      <c r="N4" s="27">
        <v>441410.13347002002</v>
      </c>
      <c r="O4" s="27">
        <v>484407.58195672999</v>
      </c>
      <c r="P4" s="27">
        <v>522852.44778962998</v>
      </c>
      <c r="Q4" s="27">
        <v>568446.60373321013</v>
      </c>
      <c r="R4" s="50"/>
    </row>
    <row r="5" spans="1:18" s="28" customFormat="1" ht="32.1" customHeight="1" x14ac:dyDescent="0.35">
      <c r="A5" s="45" t="s">
        <v>1</v>
      </c>
      <c r="B5" s="27">
        <v>9089.0772393400002</v>
      </c>
      <c r="C5" s="27">
        <v>9646.5117130300005</v>
      </c>
      <c r="D5" s="27">
        <v>8528.7644954200005</v>
      </c>
      <c r="E5" s="27">
        <v>8596.7920462999991</v>
      </c>
      <c r="F5" s="27">
        <v>8094.12672621</v>
      </c>
      <c r="G5" s="27">
        <v>7753.303404360001</v>
      </c>
      <c r="H5" s="27">
        <v>7983.7727734099999</v>
      </c>
      <c r="I5" s="27">
        <v>9384.3772059099992</v>
      </c>
      <c r="J5" s="27">
        <v>7131.9570024699997</v>
      </c>
      <c r="K5" s="27">
        <v>8441.7514192199997</v>
      </c>
      <c r="L5" s="27">
        <v>19740.91986333</v>
      </c>
      <c r="M5" s="27">
        <v>8880.1254997699998</v>
      </c>
      <c r="N5" s="27">
        <v>9174.7406877600006</v>
      </c>
      <c r="O5" s="27">
        <v>9652.4318946599997</v>
      </c>
      <c r="P5" s="27">
        <v>10826.212511450001</v>
      </c>
      <c r="Q5" s="27">
        <v>11777.459859389999</v>
      </c>
      <c r="R5" s="50"/>
    </row>
    <row r="6" spans="1:18" s="28" customFormat="1" ht="32.1" customHeight="1" x14ac:dyDescent="0.35">
      <c r="A6" s="45" t="s">
        <v>2</v>
      </c>
      <c r="B6" s="27">
        <v>252036.94753996001</v>
      </c>
      <c r="C6" s="27">
        <v>244178.41583263001</v>
      </c>
      <c r="D6" s="27">
        <v>220793.33709648001</v>
      </c>
      <c r="E6" s="27">
        <v>203292.13089198002</v>
      </c>
      <c r="F6" s="27">
        <v>312078.64008852001</v>
      </c>
      <c r="G6" s="27">
        <v>297036.13229042001</v>
      </c>
      <c r="H6" s="27">
        <v>242897.96440060998</v>
      </c>
      <c r="I6" s="27">
        <v>326037.93360716006</v>
      </c>
      <c r="J6" s="27">
        <v>250600.79791051999</v>
      </c>
      <c r="K6" s="27">
        <v>268566.21366870997</v>
      </c>
      <c r="L6" s="27">
        <v>64656.330535430003</v>
      </c>
      <c r="M6" s="27">
        <v>161281.08267554999</v>
      </c>
      <c r="N6" s="27">
        <v>145235.0004469</v>
      </c>
      <c r="O6" s="27">
        <v>204241.74080448001</v>
      </c>
      <c r="P6" s="27">
        <v>177153.34526079</v>
      </c>
      <c r="Q6" s="27">
        <v>203915.17091272998</v>
      </c>
      <c r="R6" s="50"/>
    </row>
    <row r="7" spans="1:18" s="28" customFormat="1" ht="32.1" customHeight="1" x14ac:dyDescent="0.35">
      <c r="A7" s="45" t="s">
        <v>3</v>
      </c>
      <c r="B7" s="27">
        <v>21852.283523510003</v>
      </c>
      <c r="C7" s="27">
        <v>21906.00835805</v>
      </c>
      <c r="D7" s="27">
        <v>30834.126799760001</v>
      </c>
      <c r="E7" s="27">
        <v>32863.363054360001</v>
      </c>
      <c r="F7" s="27">
        <v>35027.166989149991</v>
      </c>
      <c r="G7" s="27">
        <v>44460.879945940003</v>
      </c>
      <c r="H7" s="27">
        <v>54967.400184500002</v>
      </c>
      <c r="I7" s="27">
        <v>63667.587593370001</v>
      </c>
      <c r="J7" s="27">
        <v>46114.473388710001</v>
      </c>
      <c r="K7" s="27">
        <v>54551.496660140001</v>
      </c>
      <c r="L7" s="27">
        <v>38709.886286610003</v>
      </c>
      <c r="M7" s="27">
        <v>26731.080261759998</v>
      </c>
      <c r="N7" s="27">
        <v>30803.88918672</v>
      </c>
      <c r="O7" s="27">
        <v>23535.532799449997</v>
      </c>
      <c r="P7" s="27">
        <v>24684.787462140001</v>
      </c>
      <c r="Q7" s="27">
        <v>23984.689345059996</v>
      </c>
      <c r="R7" s="50"/>
    </row>
    <row r="8" spans="1:18" s="28" customFormat="1" ht="32.1" customHeight="1" x14ac:dyDescent="0.35">
      <c r="A8" s="45" t="s">
        <v>4</v>
      </c>
      <c r="B8" s="27">
        <v>7447.3550135100004</v>
      </c>
      <c r="C8" s="27">
        <v>3926.4422317799999</v>
      </c>
      <c r="D8" s="27">
        <v>5648.2746862499998</v>
      </c>
      <c r="E8" s="27">
        <v>13882.102575129999</v>
      </c>
      <c r="F8" s="27">
        <v>8095.5483018900004</v>
      </c>
      <c r="G8" s="27">
        <v>6963.9680527500004</v>
      </c>
      <c r="H8" s="27">
        <v>7539.7658350900001</v>
      </c>
      <c r="I8" s="27">
        <v>9096.6642790200003</v>
      </c>
      <c r="J8" s="27">
        <v>10041.53116271</v>
      </c>
      <c r="K8" s="27">
        <v>5936.1610348900003</v>
      </c>
      <c r="L8" s="27">
        <v>104801.80221472999</v>
      </c>
      <c r="M8" s="27">
        <v>4697.4720732100004</v>
      </c>
      <c r="N8" s="27">
        <v>4592.0350786200006</v>
      </c>
      <c r="O8" s="27">
        <v>3275.2545510199998</v>
      </c>
      <c r="P8" s="27">
        <v>3057.6611843200003</v>
      </c>
      <c r="Q8" s="27">
        <v>2933.20662494</v>
      </c>
      <c r="R8" s="50"/>
    </row>
    <row r="9" spans="1:18" s="28" customFormat="1" ht="32.1" customHeight="1" x14ac:dyDescent="0.35">
      <c r="A9" s="45" t="s">
        <v>5</v>
      </c>
      <c r="B9" s="27">
        <v>11084.406203080001</v>
      </c>
      <c r="C9" s="27">
        <v>9191.73715214</v>
      </c>
      <c r="D9" s="27">
        <v>8145.96561784</v>
      </c>
      <c r="E9" s="27">
        <v>6431.8303546199995</v>
      </c>
      <c r="F9" s="27">
        <v>7158.7889769100002</v>
      </c>
      <c r="G9" s="27">
        <v>6970.5524670900004</v>
      </c>
      <c r="H9" s="27">
        <v>7330.1349094300003</v>
      </c>
      <c r="I9" s="27">
        <v>4446.99131992</v>
      </c>
      <c r="J9" s="27">
        <v>9426.1182393800009</v>
      </c>
      <c r="K9" s="27">
        <v>7669.256303449999</v>
      </c>
      <c r="L9" s="27">
        <v>5700.01352365</v>
      </c>
      <c r="M9" s="27">
        <v>9335.8258069700005</v>
      </c>
      <c r="N9" s="27">
        <v>8724.8049373199992</v>
      </c>
      <c r="O9" s="27">
        <v>16224.027920740002</v>
      </c>
      <c r="P9" s="27">
        <v>12319.104731089999</v>
      </c>
      <c r="Q9" s="27">
        <v>20046.944498290002</v>
      </c>
      <c r="R9" s="50"/>
    </row>
    <row r="10" spans="1:18" s="28" customFormat="1" ht="32.1" customHeight="1" x14ac:dyDescent="0.35">
      <c r="A10" s="45" t="s">
        <v>6</v>
      </c>
      <c r="B10" s="27">
        <v>774470.96463791002</v>
      </c>
      <c r="C10" s="27">
        <v>767610.52765349997</v>
      </c>
      <c r="D10" s="27">
        <v>745885.72252608009</v>
      </c>
      <c r="E10" s="27">
        <v>683634.97046569991</v>
      </c>
      <c r="F10" s="27">
        <v>793757.02247847</v>
      </c>
      <c r="G10" s="27">
        <v>798294.12925374997</v>
      </c>
      <c r="H10" s="27">
        <v>795676.00114832004</v>
      </c>
      <c r="I10" s="27">
        <v>968153.74637138995</v>
      </c>
      <c r="J10" s="27">
        <v>739423.82771007996</v>
      </c>
      <c r="K10" s="27">
        <v>816183.44143006008</v>
      </c>
      <c r="L10" s="27">
        <v>404143.07178200001</v>
      </c>
      <c r="M10" s="27">
        <v>624049.99957435997</v>
      </c>
      <c r="N10" s="27">
        <v>639940.60380733991</v>
      </c>
      <c r="O10" s="27">
        <v>741336.56992708007</v>
      </c>
      <c r="P10" s="27">
        <v>750893.55893942004</v>
      </c>
      <c r="Q10" s="27">
        <v>831104.07497362001</v>
      </c>
      <c r="R10" s="50"/>
    </row>
    <row r="11" spans="1:18" s="28" customFormat="1" ht="32.1" customHeight="1" x14ac:dyDescent="0.35">
      <c r="A11" s="45" t="s">
        <v>7</v>
      </c>
      <c r="B11" s="27">
        <v>243738.75344939998</v>
      </c>
      <c r="C11" s="27">
        <v>215838.90004117001</v>
      </c>
      <c r="D11" s="27">
        <v>207737.30269293999</v>
      </c>
      <c r="E11" s="27">
        <v>188747.25644558002</v>
      </c>
      <c r="F11" s="27">
        <v>241893.74028177999</v>
      </c>
      <c r="G11" s="27">
        <v>245933.48453279998</v>
      </c>
      <c r="H11" s="27">
        <v>249429.67806246999</v>
      </c>
      <c r="I11" s="27">
        <v>279711.43672379002</v>
      </c>
      <c r="J11" s="27">
        <v>173598.37183390997</v>
      </c>
      <c r="K11" s="27">
        <v>190104.89269334002</v>
      </c>
      <c r="L11" s="27">
        <v>124107.70568671999</v>
      </c>
      <c r="M11" s="27">
        <v>121168.13725635999</v>
      </c>
      <c r="N11" s="27">
        <v>95774.708756890017</v>
      </c>
      <c r="O11" s="27">
        <v>166305.42097473002</v>
      </c>
      <c r="P11" s="27">
        <v>223914.81084917998</v>
      </c>
      <c r="Q11" s="27">
        <v>249658.9350734</v>
      </c>
      <c r="R11" s="50"/>
    </row>
    <row r="12" spans="1:18" s="28" customFormat="1" ht="32.1" customHeight="1" x14ac:dyDescent="0.35">
      <c r="A12" s="45" t="s">
        <v>8</v>
      </c>
      <c r="B12" s="27">
        <v>52512.056330710002</v>
      </c>
      <c r="C12" s="27">
        <v>48494.764501870006</v>
      </c>
      <c r="D12" s="27">
        <v>32407.454149369998</v>
      </c>
      <c r="E12" s="27">
        <v>55771.496150400009</v>
      </c>
      <c r="F12" s="27">
        <v>55434.147419119996</v>
      </c>
      <c r="G12" s="27">
        <v>60274.567927639997</v>
      </c>
      <c r="H12" s="27">
        <v>76720.628326230013</v>
      </c>
      <c r="I12" s="27">
        <v>93168.925550879998</v>
      </c>
      <c r="J12" s="27">
        <v>60402.140272099998</v>
      </c>
      <c r="K12" s="27">
        <v>63277.945080279998</v>
      </c>
      <c r="L12" s="27">
        <v>40443.891495780001</v>
      </c>
      <c r="M12" s="27">
        <v>58065.522842770006</v>
      </c>
      <c r="N12" s="27">
        <v>44502.175904429998</v>
      </c>
      <c r="O12" s="27">
        <v>68329.101107110007</v>
      </c>
      <c r="P12" s="27">
        <v>72134.185323460013</v>
      </c>
      <c r="Q12" s="27">
        <v>71094.067403070003</v>
      </c>
      <c r="R12" s="50"/>
    </row>
    <row r="13" spans="1:18" s="28" customFormat="1" ht="32.1" customHeight="1" x14ac:dyDescent="0.35">
      <c r="A13" s="45" t="s">
        <v>9</v>
      </c>
      <c r="B13" s="27">
        <v>66637.43803533999</v>
      </c>
      <c r="C13" s="27">
        <v>79348.268116799998</v>
      </c>
      <c r="D13" s="27">
        <v>102368.99822064</v>
      </c>
      <c r="E13" s="27">
        <v>38585.0410491</v>
      </c>
      <c r="F13" s="27">
        <v>60652.245275740002</v>
      </c>
      <c r="G13" s="27">
        <v>67172.287869330001</v>
      </c>
      <c r="H13" s="27">
        <v>61743.956064650003</v>
      </c>
      <c r="I13" s="27">
        <v>69341.202544179992</v>
      </c>
      <c r="J13" s="27">
        <v>68783.832966910006</v>
      </c>
      <c r="K13" s="27">
        <v>60143.804478460006</v>
      </c>
      <c r="L13" s="27">
        <v>38280.012624089999</v>
      </c>
      <c r="M13" s="27">
        <v>62487.10379482001</v>
      </c>
      <c r="N13" s="27">
        <v>79277.86462610001</v>
      </c>
      <c r="O13" s="27">
        <v>68030.573753619989</v>
      </c>
      <c r="P13" s="27">
        <v>72265.603711759992</v>
      </c>
      <c r="Q13" s="27">
        <v>79175.783986059992</v>
      </c>
      <c r="R13" s="50"/>
    </row>
    <row r="14" spans="1:18" s="28" customFormat="1" ht="32.1" customHeight="1" x14ac:dyDescent="0.35">
      <c r="A14" s="45" t="s">
        <v>10</v>
      </c>
      <c r="B14" s="27">
        <v>362888.24781545001</v>
      </c>
      <c r="C14" s="27">
        <v>343681.93265983998</v>
      </c>
      <c r="D14" s="27">
        <v>342513.75506295002</v>
      </c>
      <c r="E14" s="27">
        <v>283103.79364508</v>
      </c>
      <c r="F14" s="27">
        <v>357980.13297664002</v>
      </c>
      <c r="G14" s="27">
        <v>373380.34032977</v>
      </c>
      <c r="H14" s="27">
        <v>387894.26245334995</v>
      </c>
      <c r="I14" s="27">
        <v>442221.56481884996</v>
      </c>
      <c r="J14" s="27">
        <v>302784.34507291997</v>
      </c>
      <c r="K14" s="27">
        <v>313526.64225208003</v>
      </c>
      <c r="L14" s="27">
        <v>202746.11195091999</v>
      </c>
      <c r="M14" s="27">
        <v>241720.76389395</v>
      </c>
      <c r="N14" s="27">
        <v>219554.74928741998</v>
      </c>
      <c r="O14" s="27">
        <v>302665.09583546</v>
      </c>
      <c r="P14" s="27">
        <v>368314.59988440003</v>
      </c>
      <c r="Q14" s="27">
        <v>399928.78646253003</v>
      </c>
      <c r="R14" s="50"/>
    </row>
    <row r="15" spans="1:18" s="28" customFormat="1" ht="32.1" customHeight="1" x14ac:dyDescent="0.35">
      <c r="A15" s="45" t="s">
        <v>11</v>
      </c>
      <c r="B15" s="27">
        <v>411582.71682245994</v>
      </c>
      <c r="C15" s="27">
        <v>423928.59499366005</v>
      </c>
      <c r="D15" s="27">
        <v>403371.96746313001</v>
      </c>
      <c r="E15" s="27">
        <v>400531.17682062002</v>
      </c>
      <c r="F15" s="27">
        <v>435776.88950183004</v>
      </c>
      <c r="G15" s="27">
        <v>424913.78892397997</v>
      </c>
      <c r="H15" s="27">
        <v>407781.73869496997</v>
      </c>
      <c r="I15" s="27">
        <v>525932.18155253993</v>
      </c>
      <c r="J15" s="27">
        <v>436639.48263716005</v>
      </c>
      <c r="K15" s="27">
        <v>502656.79917797999</v>
      </c>
      <c r="L15" s="27">
        <v>201392.42671821997</v>
      </c>
      <c r="M15" s="27">
        <v>382329.23568041006</v>
      </c>
      <c r="N15" s="27">
        <v>420385.85451992002</v>
      </c>
      <c r="O15" s="27">
        <v>438671.47409162001</v>
      </c>
      <c r="P15" s="27">
        <v>382578.95905502001</v>
      </c>
      <c r="Q15" s="27">
        <v>431175.28851108998</v>
      </c>
      <c r="R15" s="50"/>
    </row>
    <row r="16" spans="1:18" s="28" customFormat="1" ht="32.1" customHeight="1" x14ac:dyDescent="0.35">
      <c r="A16" s="45" t="s">
        <v>12</v>
      </c>
      <c r="B16" s="27">
        <v>29540.045418969999</v>
      </c>
      <c r="C16" s="27">
        <v>53209.521657680001</v>
      </c>
      <c r="D16" s="27">
        <v>50416.60243495</v>
      </c>
      <c r="E16" s="27">
        <v>-20902.499213410003</v>
      </c>
      <c r="F16" s="27">
        <v>22947.583567919999</v>
      </c>
      <c r="G16" s="27">
        <v>17771.874277489998</v>
      </c>
      <c r="H16" s="27">
        <v>38223.0066783</v>
      </c>
      <c r="I16" s="27">
        <v>10324.834346669999</v>
      </c>
      <c r="J16" s="27">
        <v>25038.467979550001</v>
      </c>
      <c r="K16" s="27">
        <v>58024.636616080003</v>
      </c>
      <c r="L16" s="27">
        <v>29757.821503389998</v>
      </c>
      <c r="M16" s="27">
        <v>37582.83005751</v>
      </c>
      <c r="N16" s="27">
        <v>37688.57869581</v>
      </c>
      <c r="O16" s="27">
        <v>31438.071668329998</v>
      </c>
      <c r="P16" s="27">
        <v>37926.817318589994</v>
      </c>
      <c r="Q16" s="27">
        <v>62895.944592709995</v>
      </c>
      <c r="R16" s="50"/>
    </row>
    <row r="17" spans="1:18" s="28" customFormat="1" ht="63.75" customHeight="1" x14ac:dyDescent="0.35">
      <c r="A17" s="45" t="s">
        <v>13</v>
      </c>
      <c r="B17" s="27">
        <v>382042.67140349001</v>
      </c>
      <c r="C17" s="27">
        <v>370719.07333598001</v>
      </c>
      <c r="D17" s="27">
        <v>352955.36502818001</v>
      </c>
      <c r="E17" s="27">
        <v>421433.67603403004</v>
      </c>
      <c r="F17" s="27">
        <v>412829.30593391001</v>
      </c>
      <c r="G17" s="27">
        <v>407141.91464649001</v>
      </c>
      <c r="H17" s="27">
        <v>369558.73201667005</v>
      </c>
      <c r="I17" s="27">
        <v>515607.34720586997</v>
      </c>
      <c r="J17" s="27">
        <v>411601.01465760998</v>
      </c>
      <c r="K17" s="27">
        <v>444632.16256190004</v>
      </c>
      <c r="L17" s="27">
        <v>171634.60521483002</v>
      </c>
      <c r="M17" s="27">
        <v>344746.4056229</v>
      </c>
      <c r="N17" s="27">
        <v>382697.27582410997</v>
      </c>
      <c r="O17" s="27">
        <v>407233.40242328995</v>
      </c>
      <c r="P17" s="27">
        <v>344652.14173643</v>
      </c>
      <c r="Q17" s="27">
        <v>368279.34391837998</v>
      </c>
      <c r="R17" s="50"/>
    </row>
    <row r="18" spans="1:18" s="28" customFormat="1" ht="32.1" customHeight="1" x14ac:dyDescent="0.35">
      <c r="A18" s="45" t="s">
        <v>14</v>
      </c>
      <c r="B18" s="27">
        <v>45976.062856820005</v>
      </c>
      <c r="C18" s="27">
        <v>58847.384499120002</v>
      </c>
      <c r="D18" s="27">
        <v>77866.618046489995</v>
      </c>
      <c r="E18" s="27">
        <v>51754.977843029999</v>
      </c>
      <c r="F18" s="27">
        <v>50213.772941229996</v>
      </c>
      <c r="G18" s="27">
        <v>67735.992933130008</v>
      </c>
      <c r="H18" s="27">
        <v>58927.800930489997</v>
      </c>
      <c r="I18" s="27">
        <v>62813.608902990003</v>
      </c>
      <c r="J18" s="27">
        <v>55597.897725969997</v>
      </c>
      <c r="K18" s="27">
        <v>63496.24292971001</v>
      </c>
      <c r="L18" s="27">
        <v>50930.537159610001</v>
      </c>
      <c r="M18" s="27">
        <v>74743.223908679996</v>
      </c>
      <c r="N18" s="27">
        <v>85994.138254130012</v>
      </c>
      <c r="O18" s="27">
        <v>103948.81169954001</v>
      </c>
      <c r="P18" s="27">
        <v>83182.934287880009</v>
      </c>
      <c r="Q18" s="27">
        <v>110995.99658082001</v>
      </c>
      <c r="R18" s="50"/>
    </row>
    <row r="19" spans="1:18" s="28" customFormat="1" ht="32.1" customHeight="1" x14ac:dyDescent="0.35">
      <c r="A19" s="45" t="s">
        <v>15</v>
      </c>
      <c r="B19" s="27">
        <v>35145.247576490008</v>
      </c>
      <c r="C19" s="27">
        <v>26952.083394870002</v>
      </c>
      <c r="D19" s="27">
        <v>18800.731412530004</v>
      </c>
      <c r="E19" s="27">
        <v>18016.799415639998</v>
      </c>
      <c r="F19" s="27">
        <v>29297.935328989999</v>
      </c>
      <c r="G19" s="27">
        <v>42449.099439259997</v>
      </c>
      <c r="H19" s="27">
        <v>29870.358711299999</v>
      </c>
      <c r="I19" s="27">
        <v>25558.099383629997</v>
      </c>
      <c r="J19" s="27">
        <v>22590.708276130001</v>
      </c>
      <c r="K19" s="27">
        <v>21198.704065620004</v>
      </c>
      <c r="L19" s="27">
        <v>13370.500808139999</v>
      </c>
      <c r="M19" s="27">
        <v>17521.349921830002</v>
      </c>
      <c r="N19" s="27">
        <v>38124.492799109998</v>
      </c>
      <c r="O19" s="27">
        <v>37436.366404779998</v>
      </c>
      <c r="P19" s="27">
        <v>29441.192003730001</v>
      </c>
      <c r="Q19" s="27">
        <v>26961.234714099999</v>
      </c>
      <c r="R19" s="50"/>
    </row>
    <row r="20" spans="1:18" s="28" customFormat="1" ht="32.1" customHeight="1" x14ac:dyDescent="0.35">
      <c r="A20" s="45" t="s">
        <v>16</v>
      </c>
      <c r="B20" s="27">
        <v>35317.338760389997</v>
      </c>
      <c r="C20" s="27">
        <v>48143.811886579999</v>
      </c>
      <c r="D20" s="27">
        <v>39388.216995089999</v>
      </c>
      <c r="E20" s="27">
        <v>29663.745014809996</v>
      </c>
      <c r="F20" s="27">
        <v>41644.274616180002</v>
      </c>
      <c r="G20" s="27">
        <v>58807.55866486</v>
      </c>
      <c r="H20" s="27">
        <v>59718.443606429995</v>
      </c>
      <c r="I20" s="27">
        <v>64786.76845114</v>
      </c>
      <c r="J20" s="27">
        <v>47712.325186330003</v>
      </c>
      <c r="K20" s="27">
        <v>42091.36111926</v>
      </c>
      <c r="L20" s="27">
        <v>35076.305312069999</v>
      </c>
      <c r="M20" s="27">
        <v>42622.009023880004</v>
      </c>
      <c r="N20" s="27">
        <v>64373.015188589998</v>
      </c>
      <c r="O20" s="27">
        <v>62458.132491849996</v>
      </c>
      <c r="P20" s="27">
        <v>59261.149097370013</v>
      </c>
      <c r="Q20" s="27">
        <v>66736.173840019997</v>
      </c>
      <c r="R20" s="50"/>
    </row>
    <row r="21" spans="1:18" s="28" customFormat="1" ht="32.1" customHeight="1" x14ac:dyDescent="0.35">
      <c r="A21" s="45" t="s">
        <v>17</v>
      </c>
      <c r="B21" s="27">
        <v>116438.64919370001</v>
      </c>
      <c r="C21" s="27">
        <v>133943.27978057001</v>
      </c>
      <c r="D21" s="27">
        <v>136055.56645411</v>
      </c>
      <c r="E21" s="27">
        <v>99435.52227347999</v>
      </c>
      <c r="F21" s="27">
        <v>121155.9828864</v>
      </c>
      <c r="G21" s="27">
        <v>168992.65103725001</v>
      </c>
      <c r="H21" s="27">
        <v>148516.60324822</v>
      </c>
      <c r="I21" s="27">
        <v>153158.47673776001</v>
      </c>
      <c r="J21" s="27">
        <v>125900.93118843</v>
      </c>
      <c r="K21" s="27">
        <v>126786.30811458999</v>
      </c>
      <c r="L21" s="27">
        <v>99377.343279820008</v>
      </c>
      <c r="M21" s="27">
        <v>134886.58285438997</v>
      </c>
      <c r="N21" s="27">
        <v>188491.64624183002</v>
      </c>
      <c r="O21" s="27">
        <v>203843.31059616999</v>
      </c>
      <c r="P21" s="27">
        <v>171885.27538898002</v>
      </c>
      <c r="Q21" s="27">
        <v>204693.40513494</v>
      </c>
      <c r="R21" s="50"/>
    </row>
    <row r="22" spans="1:18" s="28" customFormat="1" ht="32.1" customHeight="1" x14ac:dyDescent="0.35">
      <c r="A22" s="45" t="s">
        <v>18</v>
      </c>
      <c r="B22" s="27">
        <v>6571.9617353599997</v>
      </c>
      <c r="C22" s="27">
        <v>8465.8802241000012</v>
      </c>
      <c r="D22" s="27">
        <v>9675.9748870200001</v>
      </c>
      <c r="E22" s="27">
        <v>11543.94641561</v>
      </c>
      <c r="F22" s="27">
        <v>7772.4960336499998</v>
      </c>
      <c r="G22" s="27">
        <v>11693.425241389999</v>
      </c>
      <c r="H22" s="27">
        <v>15824.93447527</v>
      </c>
      <c r="I22" s="27">
        <v>9184.8388382499998</v>
      </c>
      <c r="J22" s="27">
        <v>10996.905962280001</v>
      </c>
      <c r="K22" s="27">
        <v>9325.1853085600014</v>
      </c>
      <c r="L22" s="27">
        <v>7182.3791604300004</v>
      </c>
      <c r="M22" s="27">
        <v>11508.810235700001</v>
      </c>
      <c r="N22" s="27">
        <v>13281.419121590001</v>
      </c>
      <c r="O22" s="27">
        <v>12903.89767941</v>
      </c>
      <c r="P22" s="27">
        <v>14033.95397088</v>
      </c>
      <c r="Q22" s="27">
        <v>15498.944633259998</v>
      </c>
      <c r="R22" s="50"/>
    </row>
    <row r="23" spans="1:18" s="28" customFormat="1" ht="32.1" customHeight="1" x14ac:dyDescent="0.35">
      <c r="A23" s="45" t="s">
        <v>19</v>
      </c>
      <c r="B23" s="27">
        <v>109866.68745833999</v>
      </c>
      <c r="C23" s="27">
        <v>125477.39955647</v>
      </c>
      <c r="D23" s="27">
        <v>126379.59156709</v>
      </c>
      <c r="E23" s="27">
        <v>87891.57585786999</v>
      </c>
      <c r="F23" s="27">
        <v>113383.48685274999</v>
      </c>
      <c r="G23" s="27">
        <v>157299.22579585999</v>
      </c>
      <c r="H23" s="27">
        <v>132691.66877294998</v>
      </c>
      <c r="I23" s="27">
        <v>143973.63789951001</v>
      </c>
      <c r="J23" s="27">
        <v>114904.02522615</v>
      </c>
      <c r="K23" s="27">
        <v>117461.12280603001</v>
      </c>
      <c r="L23" s="27">
        <v>92194.964119390002</v>
      </c>
      <c r="M23" s="27">
        <v>123377.77261869</v>
      </c>
      <c r="N23" s="27">
        <v>175210.22712023999</v>
      </c>
      <c r="O23" s="27">
        <v>190939.41291676002</v>
      </c>
      <c r="P23" s="27">
        <v>157851.32141810001</v>
      </c>
      <c r="Q23" s="27">
        <v>189194.46050168001</v>
      </c>
      <c r="R23" s="50"/>
    </row>
    <row r="24" spans="1:18" s="28" customFormat="1" ht="32.1" customHeight="1" x14ac:dyDescent="0.35">
      <c r="A24" s="45" t="s">
        <v>20</v>
      </c>
      <c r="B24" s="27">
        <v>46991.751304819998</v>
      </c>
      <c r="C24" s="27">
        <v>76296.647475569989</v>
      </c>
      <c r="D24" s="27">
        <v>40473.873889330003</v>
      </c>
      <c r="E24" s="27">
        <v>49199.412248469998</v>
      </c>
      <c r="F24" s="27">
        <v>7472.0816362800006</v>
      </c>
      <c r="G24" s="27">
        <v>-12139.389620800001</v>
      </c>
      <c r="H24" s="27">
        <v>53059.627986120002</v>
      </c>
      <c r="I24" s="27">
        <v>8299.8650796999973</v>
      </c>
      <c r="J24" s="27">
        <v>40741.907184900003</v>
      </c>
      <c r="K24" s="27">
        <v>10799.02215733</v>
      </c>
      <c r="L24" s="27">
        <v>36.355216390000344</v>
      </c>
      <c r="M24" s="27">
        <v>82441.1381444</v>
      </c>
      <c r="N24" s="27">
        <v>158386.09909559001</v>
      </c>
      <c r="O24" s="27">
        <v>-67412.132180010012</v>
      </c>
      <c r="P24" s="27">
        <v>41861.707929169999</v>
      </c>
      <c r="Q24" s="27">
        <v>104139.72348461999</v>
      </c>
      <c r="R24" s="50"/>
    </row>
    <row r="25" spans="1:18" s="28" customFormat="1" ht="32.1" customHeight="1" x14ac:dyDescent="0.35">
      <c r="A25" s="45" t="s">
        <v>21</v>
      </c>
      <c r="B25" s="27">
        <v>9118.607691520001</v>
      </c>
      <c r="C25" s="27">
        <v>17297.633332229998</v>
      </c>
      <c r="D25" s="27">
        <v>32021.943616309996</v>
      </c>
      <c r="E25" s="27">
        <v>8373.4673147499998</v>
      </c>
      <c r="F25" s="27">
        <v>17578.296337080003</v>
      </c>
      <c r="G25" s="27">
        <v>13805.488154269999</v>
      </c>
      <c r="H25" s="27">
        <v>25837.84547479</v>
      </c>
      <c r="I25" s="27">
        <v>53222.100799790001</v>
      </c>
      <c r="J25" s="27">
        <v>25470.070310409999</v>
      </c>
      <c r="K25" s="27">
        <v>64164.459051980004</v>
      </c>
      <c r="L25" s="27">
        <v>30822.608316739999</v>
      </c>
      <c r="M25" s="27">
        <v>34804.991592800005</v>
      </c>
      <c r="N25" s="27">
        <v>-7022.5775228200018</v>
      </c>
      <c r="O25" s="27">
        <v>26362.56470463</v>
      </c>
      <c r="P25" s="27">
        <v>38398.923553740009</v>
      </c>
      <c r="Q25" s="27">
        <v>34651.791862499995</v>
      </c>
      <c r="R25" s="50"/>
    </row>
    <row r="26" spans="1:18" s="28" customFormat="1" ht="32.1" customHeight="1" x14ac:dyDescent="0.35">
      <c r="A26" s="45" t="s">
        <v>22</v>
      </c>
      <c r="B26" s="27">
        <v>2143.0139411799996</v>
      </c>
      <c r="C26" s="27">
        <v>2739.0788981400001</v>
      </c>
      <c r="D26" s="27">
        <v>3251.4542357300006</v>
      </c>
      <c r="E26" s="27">
        <v>-4592.1627531300001</v>
      </c>
      <c r="F26" s="27">
        <v>0</v>
      </c>
      <c r="G26" s="27">
        <v>199.22632100999999</v>
      </c>
      <c r="H26" s="27">
        <v>55.463674670000003</v>
      </c>
      <c r="I26" s="27">
        <v>355.68984969999997</v>
      </c>
      <c r="J26" s="27">
        <v>-1254.391443</v>
      </c>
      <c r="K26" s="27">
        <v>102.27679909999999</v>
      </c>
      <c r="L26" s="27">
        <v>155.85589838999999</v>
      </c>
      <c r="M26" s="27">
        <v>0</v>
      </c>
      <c r="N26" s="27">
        <v>426.8999374</v>
      </c>
      <c r="O26" s="27">
        <v>-44.118185850000025</v>
      </c>
      <c r="P26" s="27">
        <v>27.119710850000001</v>
      </c>
      <c r="Q26" s="27">
        <v>315.17382724999999</v>
      </c>
      <c r="R26" s="50"/>
    </row>
    <row r="27" spans="1:18" s="28" customFormat="1" ht="32.1" customHeight="1" x14ac:dyDescent="0.35">
      <c r="A27" s="45" t="s">
        <v>23</v>
      </c>
      <c r="B27" s="27">
        <v>3861.0744443999997</v>
      </c>
      <c r="C27" s="27">
        <v>11186.481760969999</v>
      </c>
      <c r="D27" s="27">
        <v>5568.3166823399997</v>
      </c>
      <c r="E27" s="27">
        <v>8294.3973924300008</v>
      </c>
      <c r="F27" s="27">
        <v>6794.2992967299997</v>
      </c>
      <c r="G27" s="27">
        <v>5753.7034852899997</v>
      </c>
      <c r="H27" s="27">
        <v>8656.023861239999</v>
      </c>
      <c r="I27" s="27">
        <v>23383.576981420003</v>
      </c>
      <c r="J27" s="27">
        <v>19298.59743958</v>
      </c>
      <c r="K27" s="27">
        <v>27407.806760170002</v>
      </c>
      <c r="L27" s="27">
        <v>-8628.1195866999988</v>
      </c>
      <c r="M27" s="27">
        <v>2785.2881860099997</v>
      </c>
      <c r="N27" s="27">
        <v>-80277.022954450003</v>
      </c>
      <c r="O27" s="27">
        <v>35950.999685260002</v>
      </c>
      <c r="P27" s="27">
        <v>28419.288085170003</v>
      </c>
      <c r="Q27" s="27">
        <v>-146.47245125000001</v>
      </c>
      <c r="R27" s="50"/>
    </row>
    <row r="28" spans="1:18" s="28" customFormat="1" ht="32.1" customHeight="1" x14ac:dyDescent="0.35">
      <c r="A28" s="45" t="s">
        <v>24</v>
      </c>
      <c r="B28" s="27">
        <v>435.47418267999996</v>
      </c>
      <c r="C28" s="27">
        <v>679.66120930999989</v>
      </c>
      <c r="D28" s="27">
        <v>334.23668073000005</v>
      </c>
      <c r="E28" s="27">
        <v>5145.0161655499996</v>
      </c>
      <c r="F28" s="27">
        <v>722.40188547000002</v>
      </c>
      <c r="G28" s="27">
        <v>295.14465100000001</v>
      </c>
      <c r="H28" s="27">
        <v>15.898606859999992</v>
      </c>
      <c r="I28" s="27">
        <v>1960.3308121099999</v>
      </c>
      <c r="J28" s="27">
        <v>-479.83476417000008</v>
      </c>
      <c r="K28" s="27">
        <v>1230.1363996500002</v>
      </c>
      <c r="L28" s="27">
        <v>8315.7246782099992</v>
      </c>
      <c r="M28" s="27">
        <v>3719.5778649600002</v>
      </c>
      <c r="N28" s="27">
        <v>-204.88321905000001</v>
      </c>
      <c r="O28" s="27">
        <v>461.04108256999996</v>
      </c>
      <c r="P28" s="27">
        <v>2326.96595544</v>
      </c>
      <c r="Q28" s="27">
        <v>970.12416452000002</v>
      </c>
      <c r="R28" s="50"/>
    </row>
    <row r="29" spans="1:18" s="28" customFormat="1" ht="32.1" customHeight="1" x14ac:dyDescent="0.35">
      <c r="A29" s="45" t="s">
        <v>25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50"/>
    </row>
    <row r="30" spans="1:18" s="28" customFormat="1" ht="32.1" customHeight="1" x14ac:dyDescent="0.35">
      <c r="A30" s="45" t="s">
        <v>26</v>
      </c>
      <c r="B30" s="27">
        <v>0</v>
      </c>
      <c r="C30" s="27">
        <v>0</v>
      </c>
      <c r="D30" s="27">
        <v>0</v>
      </c>
      <c r="E30" s="27">
        <v>3.4000000000000003E-7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0.126161</v>
      </c>
      <c r="O30" s="27">
        <v>-5.3940000000000002E-2</v>
      </c>
      <c r="P30" s="27">
        <v>0</v>
      </c>
      <c r="Q30" s="27">
        <v>0</v>
      </c>
      <c r="R30" s="50"/>
    </row>
    <row r="31" spans="1:18" s="28" customFormat="1" ht="32.1" customHeight="1" x14ac:dyDescent="0.35">
      <c r="A31" s="45" t="s">
        <v>27</v>
      </c>
      <c r="B31" s="27">
        <v>1561.8325671</v>
      </c>
      <c r="C31" s="27">
        <v>737.48710583000002</v>
      </c>
      <c r="D31" s="27">
        <v>638.38789525999994</v>
      </c>
      <c r="E31" s="27">
        <v>-128.73426568999994</v>
      </c>
      <c r="F31" s="27">
        <v>-10.6323294</v>
      </c>
      <c r="G31" s="27">
        <v>313.12061473</v>
      </c>
      <c r="H31" s="27">
        <v>20.085654990000002</v>
      </c>
      <c r="I31" s="27">
        <v>99.004198639999998</v>
      </c>
      <c r="J31" s="27">
        <v>70.526828669999986</v>
      </c>
      <c r="K31" s="27">
        <v>53.581606200000003</v>
      </c>
      <c r="L31" s="27">
        <v>82654.989746850013</v>
      </c>
      <c r="M31" s="27">
        <v>60233.485377739991</v>
      </c>
      <c r="N31" s="27">
        <v>12554.279118</v>
      </c>
      <c r="O31" s="27">
        <v>31552.695442</v>
      </c>
      <c r="P31" s="27">
        <v>24915.40279891</v>
      </c>
      <c r="Q31" s="27">
        <v>42890.910981720001</v>
      </c>
      <c r="R31" s="50"/>
    </row>
    <row r="32" spans="1:18" s="28" customFormat="1" ht="32.1" customHeight="1" x14ac:dyDescent="0.35">
      <c r="A32" s="45" t="s">
        <v>28</v>
      </c>
      <c r="B32" s="27">
        <v>64111.7541317</v>
      </c>
      <c r="C32" s="27">
        <v>108936.98978205</v>
      </c>
      <c r="D32" s="27">
        <v>82288.212999700001</v>
      </c>
      <c r="E32" s="27">
        <v>66291.396102719998</v>
      </c>
      <c r="F32" s="27">
        <v>32556.446826160001</v>
      </c>
      <c r="G32" s="27">
        <v>8227.2936054999991</v>
      </c>
      <c r="H32" s="27">
        <v>87644.945258669992</v>
      </c>
      <c r="I32" s="27">
        <v>87320.567721359999</v>
      </c>
      <c r="J32" s="27">
        <v>83846.875556390005</v>
      </c>
      <c r="K32" s="27">
        <v>103757.28277442999</v>
      </c>
      <c r="L32" s="27">
        <v>113357.41426987998</v>
      </c>
      <c r="M32" s="27">
        <v>183984.48116590999</v>
      </c>
      <c r="N32" s="27">
        <v>83862.920615669995</v>
      </c>
      <c r="O32" s="27">
        <v>26870.996608599999</v>
      </c>
      <c r="P32" s="27">
        <v>135949.40803327999</v>
      </c>
      <c r="Q32" s="27">
        <v>182821.25186935998</v>
      </c>
      <c r="R32" s="50"/>
    </row>
    <row r="33" spans="1:18" s="28" customFormat="1" ht="32.1" customHeight="1" x14ac:dyDescent="0.35">
      <c r="A33" s="45" t="s">
        <v>29</v>
      </c>
      <c r="B33" s="27">
        <v>22055.230509480003</v>
      </c>
      <c r="C33" s="27">
        <v>37432.418577130004</v>
      </c>
      <c r="D33" s="27">
        <v>33618.12572851</v>
      </c>
      <c r="E33" s="27">
        <v>41739.543127299999</v>
      </c>
      <c r="F33" s="27">
        <v>41806.932165500002</v>
      </c>
      <c r="G33" s="27">
        <v>45750.766589749997</v>
      </c>
      <c r="H33" s="27">
        <v>18242.249561690001</v>
      </c>
      <c r="I33" s="27">
        <v>51771.439307239998</v>
      </c>
      <c r="J33" s="27">
        <v>27811.422010409999</v>
      </c>
      <c r="K33" s="27">
        <v>49065.613095559995</v>
      </c>
      <c r="L33" s="27">
        <v>27825.150545389999</v>
      </c>
      <c r="M33" s="27">
        <v>42790.360441450001</v>
      </c>
      <c r="N33" s="27">
        <v>49975.429386570002</v>
      </c>
      <c r="O33" s="27">
        <v>71632.358231180013</v>
      </c>
      <c r="P33" s="27">
        <v>20712.852672749999</v>
      </c>
      <c r="Q33" s="27">
        <v>111014.54132060001</v>
      </c>
      <c r="R33" s="50"/>
    </row>
    <row r="34" spans="1:18" s="28" customFormat="1" ht="32.1" customHeight="1" x14ac:dyDescent="0.35">
      <c r="A34" s="45" t="s">
        <v>30</v>
      </c>
      <c r="B34" s="27">
        <v>578076.34350300999</v>
      </c>
      <c r="C34" s="27">
        <v>642565.88125163002</v>
      </c>
      <c r="D34" s="27">
        <v>595241.29532348004</v>
      </c>
      <c r="E34" s="27">
        <v>617356.19112192001</v>
      </c>
      <c r="F34" s="27">
        <v>600576.1717783201</v>
      </c>
      <c r="G34" s="27">
        <v>618419.20063759992</v>
      </c>
      <c r="H34" s="27">
        <v>608137.59560997994</v>
      </c>
      <c r="I34" s="27">
        <v>798672.99213398003</v>
      </c>
      <c r="J34" s="27">
        <v>638163.33745056007</v>
      </c>
      <c r="K34" s="27">
        <v>714916.18123791995</v>
      </c>
      <c r="L34" s="27">
        <v>405012.13414948998</v>
      </c>
      <c r="M34" s="27">
        <v>694899.01984895009</v>
      </c>
      <c r="N34" s="27">
        <v>691745.85294658993</v>
      </c>
      <c r="O34" s="27">
        <v>696676.17017983005</v>
      </c>
      <c r="P34" s="27">
        <v>659165.7238605601</v>
      </c>
      <c r="Q34" s="27">
        <v>851309.59761001996</v>
      </c>
      <c r="R34" s="50"/>
    </row>
    <row r="35" spans="1:18" s="28" customFormat="1" ht="32.1" customHeight="1" x14ac:dyDescent="0.35">
      <c r="A35" s="45" t="s">
        <v>31</v>
      </c>
      <c r="B35" s="27">
        <v>4359.0685897700005</v>
      </c>
      <c r="C35" s="27">
        <v>12969.57396982</v>
      </c>
      <c r="D35" s="27">
        <v>6775.5379157599991</v>
      </c>
      <c r="E35" s="27">
        <v>6576.1058113400004</v>
      </c>
      <c r="F35" s="27">
        <v>16934.49890287</v>
      </c>
      <c r="G35" s="27">
        <v>37675.545833800003</v>
      </c>
      <c r="H35" s="27">
        <v>9315.6531150200008</v>
      </c>
      <c r="I35" s="27">
        <v>16481.639754569998</v>
      </c>
      <c r="J35" s="27">
        <v>19122.51219782</v>
      </c>
      <c r="K35" s="27">
        <v>12577.07168451</v>
      </c>
      <c r="L35" s="27">
        <v>11809.45806182</v>
      </c>
      <c r="M35" s="27">
        <v>6205.8943011400006</v>
      </c>
      <c r="N35" s="27">
        <v>11104.274585930001</v>
      </c>
      <c r="O35" s="27">
        <v>15610.902525559999</v>
      </c>
      <c r="P35" s="27">
        <v>11177.086422599998</v>
      </c>
      <c r="Q35" s="27">
        <v>19750.782954890001</v>
      </c>
      <c r="R35" s="50"/>
    </row>
    <row r="36" spans="1:18" s="28" customFormat="1" ht="32.1" customHeight="1" thickBot="1" x14ac:dyDescent="0.4">
      <c r="A36" s="46" t="s">
        <v>32</v>
      </c>
      <c r="B36" s="29">
        <v>582435.41209278</v>
      </c>
      <c r="C36" s="29">
        <v>655535.45522144996</v>
      </c>
      <c r="D36" s="29">
        <v>602016.83323923999</v>
      </c>
      <c r="E36" s="29">
        <v>623932.29693326005</v>
      </c>
      <c r="F36" s="29">
        <v>617510.67068118998</v>
      </c>
      <c r="G36" s="29">
        <v>656094.74647140002</v>
      </c>
      <c r="H36" s="29">
        <v>617453.24872499995</v>
      </c>
      <c r="I36" s="29">
        <v>815154.63188855001</v>
      </c>
      <c r="J36" s="27">
        <v>657285.84964837995</v>
      </c>
      <c r="K36" s="27">
        <v>727493.25292242994</v>
      </c>
      <c r="L36" s="27">
        <v>416821.59221131</v>
      </c>
      <c r="M36" s="27">
        <v>701104.91415009007</v>
      </c>
      <c r="N36" s="27">
        <v>702850.12753251998</v>
      </c>
      <c r="O36" s="27">
        <v>712287.07270538993</v>
      </c>
      <c r="P36" s="27">
        <v>670342.81028315995</v>
      </c>
      <c r="Q36" s="27">
        <v>871060.38056490989</v>
      </c>
      <c r="R36" s="50"/>
    </row>
    <row r="37" spans="1:18" s="28" customFormat="1" ht="32.1" customHeight="1" x14ac:dyDescent="0.35">
      <c r="A37" s="44" t="s">
        <v>33</v>
      </c>
      <c r="B37" s="31">
        <v>80715.708896929995</v>
      </c>
      <c r="C37" s="31">
        <v>4806.38016651</v>
      </c>
      <c r="D37" s="31">
        <v>6509.7591197800011</v>
      </c>
      <c r="E37" s="31">
        <v>7949.8235303399997</v>
      </c>
      <c r="F37" s="31">
        <v>679.19266746999983</v>
      </c>
      <c r="G37" s="31">
        <v>4883.0122015900006</v>
      </c>
      <c r="H37" s="31">
        <v>6189.0131502100003</v>
      </c>
      <c r="I37" s="31">
        <v>3543.31087923</v>
      </c>
      <c r="J37" s="27">
        <v>4429.9943486100001</v>
      </c>
      <c r="K37" s="27">
        <v>12996.66671937</v>
      </c>
      <c r="L37" s="27">
        <v>4009.7972869599998</v>
      </c>
      <c r="M37" s="27">
        <v>5337.5814220500006</v>
      </c>
      <c r="N37" s="27">
        <v>6863.0426176699984</v>
      </c>
      <c r="O37" s="27">
        <v>5788.4813091699998</v>
      </c>
      <c r="P37" s="27">
        <v>5977.4821259199998</v>
      </c>
      <c r="Q37" s="27">
        <v>6985.11519752</v>
      </c>
      <c r="R37" s="50"/>
    </row>
    <row r="38" spans="1:18" s="28" customFormat="1" ht="32.1" customHeight="1" x14ac:dyDescent="0.35">
      <c r="A38" s="45" t="s">
        <v>34</v>
      </c>
      <c r="B38" s="27">
        <v>121831.98604406</v>
      </c>
      <c r="C38" s="27">
        <v>135953.48624427</v>
      </c>
      <c r="D38" s="27">
        <v>138709.60284610998</v>
      </c>
      <c r="E38" s="27">
        <v>120253.45379059999</v>
      </c>
      <c r="F38" s="27">
        <v>126989.34724229001</v>
      </c>
      <c r="G38" s="27">
        <v>143288.08502551002</v>
      </c>
      <c r="H38" s="27">
        <v>142714.29004826999</v>
      </c>
      <c r="I38" s="27">
        <v>184951.40123059004</v>
      </c>
      <c r="J38" s="27">
        <v>129311.95588755999</v>
      </c>
      <c r="K38" s="27">
        <v>157660.37353662</v>
      </c>
      <c r="L38" s="27">
        <v>94841.154145410008</v>
      </c>
      <c r="M38" s="27">
        <v>143770.72968359999</v>
      </c>
      <c r="N38" s="27">
        <v>141478.84605005002</v>
      </c>
      <c r="O38" s="27">
        <v>150146.93415908999</v>
      </c>
      <c r="P38" s="27">
        <v>147050.28659604001</v>
      </c>
      <c r="Q38" s="27">
        <v>163510.14795651002</v>
      </c>
      <c r="R38" s="50"/>
    </row>
    <row r="39" spans="1:18" s="28" customFormat="1" ht="32.1" customHeight="1" x14ac:dyDescent="0.35">
      <c r="A39" s="45" t="s">
        <v>35</v>
      </c>
      <c r="B39" s="27">
        <v>2386.3668159200001</v>
      </c>
      <c r="C39" s="27">
        <v>3074.51857883</v>
      </c>
      <c r="D39" s="27">
        <v>3103.2613147799998</v>
      </c>
      <c r="E39" s="27">
        <v>2928.7316677100002</v>
      </c>
      <c r="F39" s="27">
        <v>1971.0758516000001</v>
      </c>
      <c r="G39" s="27">
        <v>3760.4110979099996</v>
      </c>
      <c r="H39" s="27">
        <v>2296.0243992699998</v>
      </c>
      <c r="I39" s="27">
        <v>3210.9645627699997</v>
      </c>
      <c r="J39" s="27">
        <v>2286.6947863400001</v>
      </c>
      <c r="K39" s="27">
        <v>888.32601051999995</v>
      </c>
      <c r="L39" s="27">
        <v>774.59880534999991</v>
      </c>
      <c r="M39" s="27">
        <v>1312.92367681</v>
      </c>
      <c r="N39" s="27">
        <v>1195.9097272199999</v>
      </c>
      <c r="O39" s="27">
        <v>1622.4742584800001</v>
      </c>
      <c r="P39" s="27">
        <v>3019.9224065600001</v>
      </c>
      <c r="Q39" s="27">
        <v>3255.3727042800001</v>
      </c>
      <c r="R39" s="50"/>
    </row>
    <row r="40" spans="1:18" s="28" customFormat="1" ht="32.1" customHeight="1" x14ac:dyDescent="0.35">
      <c r="A40" s="45" t="s">
        <v>36</v>
      </c>
      <c r="B40" s="27">
        <v>1895.1195716</v>
      </c>
      <c r="C40" s="27">
        <v>1943.36235465</v>
      </c>
      <c r="D40" s="27">
        <v>5294.9486039800004</v>
      </c>
      <c r="E40" s="27">
        <v>-756.55184107999992</v>
      </c>
      <c r="F40" s="27">
        <v>1954.53175495</v>
      </c>
      <c r="G40" s="27">
        <v>2556.0090130600001</v>
      </c>
      <c r="H40" s="27">
        <v>3126.0614802199998</v>
      </c>
      <c r="I40" s="27">
        <v>3801.95216321</v>
      </c>
      <c r="J40" s="27">
        <v>1700.22785221</v>
      </c>
      <c r="K40" s="27">
        <v>2691.18284404</v>
      </c>
      <c r="L40" s="27">
        <v>2095.6966930899998</v>
      </c>
      <c r="M40" s="27">
        <v>2726.6136782399999</v>
      </c>
      <c r="N40" s="27">
        <v>2171.2305901899999</v>
      </c>
      <c r="O40" s="27">
        <v>3125.1159836299998</v>
      </c>
      <c r="P40" s="27">
        <v>3013.6927107900001</v>
      </c>
      <c r="Q40" s="27">
        <v>2902.19334441</v>
      </c>
      <c r="R40" s="50"/>
    </row>
    <row r="41" spans="1:18" s="28" customFormat="1" ht="32.1" customHeight="1" x14ac:dyDescent="0.35">
      <c r="A41" s="45" t="s">
        <v>37</v>
      </c>
      <c r="B41" s="27">
        <v>1969.3856838700001</v>
      </c>
      <c r="C41" s="27">
        <v>1625.2577610700002</v>
      </c>
      <c r="D41" s="27">
        <v>1692.3433480399999</v>
      </c>
      <c r="E41" s="27">
        <v>1878.7462519800001</v>
      </c>
      <c r="F41" s="27">
        <v>1244.9995572299999</v>
      </c>
      <c r="G41" s="27">
        <v>1564.1041922100001</v>
      </c>
      <c r="H41" s="27">
        <v>816.61140753999996</v>
      </c>
      <c r="I41" s="27">
        <v>1236.0497978799999</v>
      </c>
      <c r="J41" s="27">
        <v>1445.1463494700001</v>
      </c>
      <c r="K41" s="27">
        <v>1143.6550158</v>
      </c>
      <c r="L41" s="27">
        <v>868.88503760000003</v>
      </c>
      <c r="M41" s="27">
        <v>1140.44637926</v>
      </c>
      <c r="N41" s="27">
        <v>1233.8970695999999</v>
      </c>
      <c r="O41" s="27">
        <v>1358.5602088700002</v>
      </c>
      <c r="P41" s="27">
        <v>1351.2476332399999</v>
      </c>
      <c r="Q41" s="27">
        <v>735.63819037999997</v>
      </c>
      <c r="R41" s="50"/>
    </row>
    <row r="42" spans="1:18" s="28" customFormat="1" ht="32.1" customHeight="1" x14ac:dyDescent="0.35">
      <c r="A42" s="45" t="s">
        <v>38</v>
      </c>
      <c r="B42" s="27">
        <v>34537.488893310001</v>
      </c>
      <c r="C42" s="27">
        <v>37230.409228209995</v>
      </c>
      <c r="D42" s="27">
        <v>34872.212251900004</v>
      </c>
      <c r="E42" s="27">
        <v>50922.020685520001</v>
      </c>
      <c r="F42" s="27">
        <v>34263.681976559994</v>
      </c>
      <c r="G42" s="27">
        <v>30888.769743880002</v>
      </c>
      <c r="H42" s="27">
        <v>29372.063781579996</v>
      </c>
      <c r="I42" s="27">
        <v>30296.901066720002</v>
      </c>
      <c r="J42" s="27">
        <v>26506.315432629995</v>
      </c>
      <c r="K42" s="27">
        <v>29648.717463489997</v>
      </c>
      <c r="L42" s="27">
        <v>19975.330829459999</v>
      </c>
      <c r="M42" s="27">
        <v>29673.786018170002</v>
      </c>
      <c r="N42" s="27">
        <v>31070.21515525</v>
      </c>
      <c r="O42" s="27">
        <v>31092.820823680002</v>
      </c>
      <c r="P42" s="27">
        <v>36114.751341960007</v>
      </c>
      <c r="Q42" s="27">
        <v>40417.093581779998</v>
      </c>
      <c r="R42" s="50"/>
    </row>
    <row r="43" spans="1:18" s="28" customFormat="1" ht="32.1" customHeight="1" x14ac:dyDescent="0.35">
      <c r="A43" s="45" t="s">
        <v>39</v>
      </c>
      <c r="B43" s="27">
        <v>29195.24934871</v>
      </c>
      <c r="C43" s="27">
        <v>30264.069203160005</v>
      </c>
      <c r="D43" s="27">
        <v>32359.236696620002</v>
      </c>
      <c r="E43" s="27">
        <v>27323.806011470002</v>
      </c>
      <c r="F43" s="27">
        <v>31112.659355160005</v>
      </c>
      <c r="G43" s="27">
        <v>33596.653737709996</v>
      </c>
      <c r="H43" s="27">
        <v>36319.745650239995</v>
      </c>
      <c r="I43" s="27">
        <v>46996.618137210004</v>
      </c>
      <c r="J43" s="27">
        <v>35838.844515279998</v>
      </c>
      <c r="K43" s="27">
        <v>44296.050796380005</v>
      </c>
      <c r="L43" s="27">
        <v>31411.528313049999</v>
      </c>
      <c r="M43" s="27">
        <v>44374.487227090001</v>
      </c>
      <c r="N43" s="27">
        <v>44260.048445550005</v>
      </c>
      <c r="O43" s="27">
        <v>46485.416451260004</v>
      </c>
      <c r="P43" s="27">
        <v>45838.515366229993</v>
      </c>
      <c r="Q43" s="27">
        <v>48298.964866430004</v>
      </c>
      <c r="R43" s="50"/>
    </row>
    <row r="44" spans="1:18" s="28" customFormat="1" ht="32.1" customHeight="1" x14ac:dyDescent="0.35">
      <c r="A44" s="45" t="s">
        <v>40</v>
      </c>
      <c r="B44" s="27">
        <v>188087.92746010001</v>
      </c>
      <c r="C44" s="27">
        <v>246503.23260325001</v>
      </c>
      <c r="D44" s="27">
        <v>250136.71046107</v>
      </c>
      <c r="E44" s="27">
        <v>158436.39865182</v>
      </c>
      <c r="F44" s="27">
        <v>205457.77440833999</v>
      </c>
      <c r="G44" s="27">
        <v>223558.20821608999</v>
      </c>
      <c r="H44" s="27">
        <v>194414.42420293999</v>
      </c>
      <c r="I44" s="27">
        <v>284453.28643322998</v>
      </c>
      <c r="J44" s="27">
        <v>246762.92072285002</v>
      </c>
      <c r="K44" s="27">
        <v>249568.30476271</v>
      </c>
      <c r="L44" s="27">
        <v>152678.45372772001</v>
      </c>
      <c r="M44" s="27">
        <v>285059.78631450998</v>
      </c>
      <c r="N44" s="27">
        <v>310274.41047236999</v>
      </c>
      <c r="O44" s="27">
        <v>287102.33081090002</v>
      </c>
      <c r="P44" s="27">
        <v>251090.92400838001</v>
      </c>
      <c r="Q44" s="27">
        <v>335843.26056140003</v>
      </c>
      <c r="R44" s="50"/>
    </row>
    <row r="45" spans="1:18" s="28" customFormat="1" ht="32.1" customHeight="1" x14ac:dyDescent="0.35">
      <c r="A45" s="45" t="s">
        <v>41</v>
      </c>
      <c r="B45" s="27">
        <v>460619.23271449999</v>
      </c>
      <c r="C45" s="27">
        <v>461400.71613995003</v>
      </c>
      <c r="D45" s="27">
        <v>472678.07464227988</v>
      </c>
      <c r="E45" s="27">
        <v>368936.42874835996</v>
      </c>
      <c r="F45" s="27">
        <v>403673.26281360001</v>
      </c>
      <c r="G45" s="27">
        <v>444095.25322796009</v>
      </c>
      <c r="H45" s="27">
        <v>415248.23412027</v>
      </c>
      <c r="I45" s="27">
        <v>558490.48427083995</v>
      </c>
      <c r="J45" s="27">
        <v>448282.09989494999</v>
      </c>
      <c r="K45" s="27">
        <v>498893.27714893001</v>
      </c>
      <c r="L45" s="27">
        <v>306655.44483863999</v>
      </c>
      <c r="M45" s="27">
        <v>513396.35439972999</v>
      </c>
      <c r="N45" s="27">
        <v>538547.60012790002</v>
      </c>
      <c r="O45" s="27">
        <v>526722.13400507998</v>
      </c>
      <c r="P45" s="27">
        <v>493456.82218911999</v>
      </c>
      <c r="Q45" s="27">
        <v>601947.78640271001</v>
      </c>
      <c r="R45" s="50"/>
    </row>
    <row r="46" spans="1:18" s="28" customFormat="1" ht="32.1" customHeight="1" x14ac:dyDescent="0.35">
      <c r="A46" s="45" t="s">
        <v>42</v>
      </c>
      <c r="B46" s="27">
        <v>121816.17937827999</v>
      </c>
      <c r="C46" s="27">
        <v>194134.73908150001</v>
      </c>
      <c r="D46" s="27">
        <v>129338.75859695999</v>
      </c>
      <c r="E46" s="27">
        <v>254995.8681849</v>
      </c>
      <c r="F46" s="27">
        <v>213837.40786758999</v>
      </c>
      <c r="G46" s="27">
        <v>211999.49324344</v>
      </c>
      <c r="H46" s="27">
        <v>202205.01460473001</v>
      </c>
      <c r="I46" s="27">
        <v>256664.14761771</v>
      </c>
      <c r="J46" s="27">
        <v>209003.74975342999</v>
      </c>
      <c r="K46" s="27">
        <v>228599.97577349999</v>
      </c>
      <c r="L46" s="27">
        <v>110166.14737266999</v>
      </c>
      <c r="M46" s="27">
        <v>187708.55975036003</v>
      </c>
      <c r="N46" s="27">
        <v>164302.52740461999</v>
      </c>
      <c r="O46" s="27">
        <v>185564.93870030998</v>
      </c>
      <c r="P46" s="27">
        <v>176885.98809403999</v>
      </c>
      <c r="Q46" s="27">
        <v>269112.5941622</v>
      </c>
      <c r="R46" s="50"/>
    </row>
    <row r="47" spans="1:18" s="28" customFormat="1" ht="32.1" customHeight="1" x14ac:dyDescent="0.35">
      <c r="A47" s="45" t="s">
        <v>43</v>
      </c>
      <c r="B47" s="27">
        <v>9666.1207320899994</v>
      </c>
      <c r="C47" s="27">
        <v>11282.394721560002</v>
      </c>
      <c r="D47" s="27">
        <v>3501.1697846100001</v>
      </c>
      <c r="E47" s="27">
        <v>7182.915990129999</v>
      </c>
      <c r="F47" s="27">
        <v>12294.153825040001</v>
      </c>
      <c r="G47" s="27">
        <v>11068.89590258</v>
      </c>
      <c r="H47" s="27">
        <v>18107.186183040001</v>
      </c>
      <c r="I47" s="27">
        <v>10491.97382155</v>
      </c>
      <c r="J47" s="27">
        <v>13562.259741540001</v>
      </c>
      <c r="K47" s="27">
        <v>11860.827961700001</v>
      </c>
      <c r="L47" s="27">
        <v>6052.7067390000002</v>
      </c>
      <c r="M47" s="27">
        <v>7045.4245714400004</v>
      </c>
      <c r="N47" s="27">
        <v>5076.3063654699999</v>
      </c>
      <c r="O47" s="27">
        <v>19607.450127249998</v>
      </c>
      <c r="P47" s="27">
        <v>10506.36443186</v>
      </c>
      <c r="Q47" s="27">
        <v>21182.532732709999</v>
      </c>
      <c r="R47" s="50"/>
    </row>
    <row r="48" spans="1:18" s="28" customFormat="1" ht="32.1" customHeight="1" x14ac:dyDescent="0.35">
      <c r="A48" s="45" t="s">
        <v>44</v>
      </c>
      <c r="B48" s="27">
        <v>112150.05864619001</v>
      </c>
      <c r="C48" s="27">
        <v>182852.34435994001</v>
      </c>
      <c r="D48" s="27">
        <v>125837.58881235</v>
      </c>
      <c r="E48" s="27">
        <v>247812.95219476998</v>
      </c>
      <c r="F48" s="27">
        <v>201543.25404254999</v>
      </c>
      <c r="G48" s="27">
        <v>200930.59734086</v>
      </c>
      <c r="H48" s="27">
        <v>184097.82842169001</v>
      </c>
      <c r="I48" s="27">
        <v>246172.17379615997</v>
      </c>
      <c r="J48" s="27">
        <v>195441.49001189001</v>
      </c>
      <c r="K48" s="27">
        <v>216739.14781179998</v>
      </c>
      <c r="L48" s="27">
        <v>104113.44063367002</v>
      </c>
      <c r="M48" s="27">
        <v>180663.13517892003</v>
      </c>
      <c r="N48" s="27">
        <v>159226.22103915</v>
      </c>
      <c r="O48" s="27">
        <v>165957.48857305999</v>
      </c>
      <c r="P48" s="27">
        <v>166379.62366218001</v>
      </c>
      <c r="Q48" s="27">
        <v>247930.06142949002</v>
      </c>
      <c r="R48" s="50"/>
    </row>
    <row r="49" spans="1:18" s="28" customFormat="1" ht="54" customHeight="1" x14ac:dyDescent="0.35">
      <c r="A49" s="45" t="s">
        <v>45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50"/>
    </row>
    <row r="50" spans="1:18" s="28" customFormat="1" ht="32.1" customHeight="1" x14ac:dyDescent="0.35">
      <c r="A50" s="45" t="s">
        <v>46</v>
      </c>
      <c r="B50" s="27">
        <v>112150.05864619001</v>
      </c>
      <c r="C50" s="27">
        <v>182852.34435994001</v>
      </c>
      <c r="D50" s="27">
        <v>125837.58881235</v>
      </c>
      <c r="E50" s="27">
        <v>247812.95219476998</v>
      </c>
      <c r="F50" s="27">
        <v>201543.25404254999</v>
      </c>
      <c r="G50" s="27">
        <v>200930.59734086</v>
      </c>
      <c r="H50" s="27">
        <v>184097.82842169001</v>
      </c>
      <c r="I50" s="27">
        <v>246172.17379615997</v>
      </c>
      <c r="J50" s="27">
        <v>195441.49001189001</v>
      </c>
      <c r="K50" s="27">
        <v>216739.14781179998</v>
      </c>
      <c r="L50" s="27">
        <v>104113.44063367002</v>
      </c>
      <c r="M50" s="27">
        <v>180663.13517892003</v>
      </c>
      <c r="N50" s="27">
        <v>159226.22103915</v>
      </c>
      <c r="O50" s="27">
        <v>165957.48857305999</v>
      </c>
      <c r="P50" s="27">
        <v>166379.62366218001</v>
      </c>
      <c r="Q50" s="27">
        <v>247930.06142949002</v>
      </c>
      <c r="R50" s="50"/>
    </row>
    <row r="51" spans="1:18" s="28" customFormat="1" ht="32.1" customHeight="1" x14ac:dyDescent="0.35">
      <c r="A51" s="45" t="s">
        <v>47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50"/>
    </row>
    <row r="52" spans="1:18" s="28" customFormat="1" ht="32.1" customHeight="1" x14ac:dyDescent="0.35">
      <c r="A52" s="45" t="s">
        <v>48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2.029379</v>
      </c>
      <c r="J52" s="27">
        <v>-13.540537</v>
      </c>
      <c r="K52" s="27">
        <v>0.44810299999999997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50"/>
    </row>
    <row r="53" spans="1:18" s="28" customFormat="1" ht="32.1" customHeight="1" x14ac:dyDescent="0.35">
      <c r="A53" s="45" t="s">
        <v>49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50"/>
    </row>
    <row r="54" spans="1:18" s="28" customFormat="1" ht="32.1" customHeight="1" x14ac:dyDescent="0.35">
      <c r="A54" s="45" t="s">
        <v>50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2.029379</v>
      </c>
      <c r="J54" s="27">
        <v>-13.540537</v>
      </c>
      <c r="K54" s="27">
        <v>0.44810299999999997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50"/>
    </row>
    <row r="55" spans="1:18" s="28" customFormat="1" ht="32.1" customHeight="1" x14ac:dyDescent="0.35">
      <c r="A55" s="45" t="s">
        <v>51</v>
      </c>
      <c r="B55" s="27">
        <v>-22172.016472790001</v>
      </c>
      <c r="C55" s="27">
        <v>4667.7429167999999</v>
      </c>
      <c r="D55" s="27">
        <v>7877.2778204899996</v>
      </c>
      <c r="E55" s="27">
        <v>-9658.8333009300004</v>
      </c>
      <c r="F55" s="27">
        <v>39438.707789049993</v>
      </c>
      <c r="G55" s="27">
        <v>-2127.5870240600002</v>
      </c>
      <c r="H55" s="27">
        <v>-6822.7753681899994</v>
      </c>
      <c r="I55" s="27">
        <v>32836.525829049999</v>
      </c>
      <c r="J55" s="27">
        <v>21751.220233480002</v>
      </c>
      <c r="K55" s="27">
        <v>94087.277284750002</v>
      </c>
      <c r="L55" s="27">
        <v>-20380.3485707</v>
      </c>
      <c r="M55" s="27">
        <v>30714.781367979998</v>
      </c>
      <c r="N55" s="27">
        <v>-35741.158070260004</v>
      </c>
      <c r="O55" s="27">
        <v>922.08913199999995</v>
      </c>
      <c r="P55" s="27">
        <v>8448.0427471500007</v>
      </c>
      <c r="Q55" s="27">
        <v>2789.84035163</v>
      </c>
      <c r="R55" s="50"/>
    </row>
    <row r="56" spans="1:18" s="28" customFormat="1" ht="32.1" customHeight="1" x14ac:dyDescent="0.35">
      <c r="A56" s="45" t="s">
        <v>52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139.98055675000001</v>
      </c>
      <c r="Q56" s="27">
        <v>-75.544136499999993</v>
      </c>
      <c r="R56" s="50"/>
    </row>
    <row r="57" spans="1:18" s="28" customFormat="1" ht="32.1" customHeight="1" x14ac:dyDescent="0.35">
      <c r="A57" s="45" t="s">
        <v>53</v>
      </c>
      <c r="B57" s="27">
        <v>-22172.016472790001</v>
      </c>
      <c r="C57" s="27">
        <v>4667.7429167999999</v>
      </c>
      <c r="D57" s="27">
        <v>7877.2778204899996</v>
      </c>
      <c r="E57" s="27">
        <v>-9658.8333009300004</v>
      </c>
      <c r="F57" s="27">
        <v>39438.707789049993</v>
      </c>
      <c r="G57" s="27">
        <v>-2127.5870240600002</v>
      </c>
      <c r="H57" s="27">
        <v>-6822.7753681899994</v>
      </c>
      <c r="I57" s="27">
        <v>32836.525829049999</v>
      </c>
      <c r="J57" s="27">
        <v>21751.220233480002</v>
      </c>
      <c r="K57" s="27">
        <v>94087.277284750002</v>
      </c>
      <c r="L57" s="27">
        <v>-20380.3485707</v>
      </c>
      <c r="M57" s="27">
        <v>30714.781367979998</v>
      </c>
      <c r="N57" s="27">
        <v>-35741.158070260004</v>
      </c>
      <c r="O57" s="27">
        <v>922.08913199999995</v>
      </c>
      <c r="P57" s="27">
        <v>8308.0621903999963</v>
      </c>
      <c r="Q57" s="27">
        <v>2865.3844881300001</v>
      </c>
      <c r="R57" s="50"/>
    </row>
    <row r="58" spans="1:18" s="28" customFormat="1" ht="32.1" customHeight="1" x14ac:dyDescent="0.35">
      <c r="A58" s="45" t="s">
        <v>54</v>
      </c>
      <c r="B58" s="27">
        <v>0</v>
      </c>
      <c r="C58" s="27">
        <v>0</v>
      </c>
      <c r="D58" s="27">
        <v>0</v>
      </c>
      <c r="E58" s="27">
        <v>0</v>
      </c>
      <c r="F58" s="27">
        <v>-11.456602</v>
      </c>
      <c r="G58" s="27">
        <v>23.566621000000001</v>
      </c>
      <c r="H58" s="27">
        <v>-14.072939999999999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50"/>
    </row>
    <row r="59" spans="1:18" s="28" customFormat="1" ht="32.1" customHeight="1" x14ac:dyDescent="0.35">
      <c r="A59" s="45" t="s">
        <v>55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50"/>
    </row>
    <row r="60" spans="1:18" s="28" customFormat="1" ht="32.1" customHeight="1" x14ac:dyDescent="0.35">
      <c r="A60" s="45" t="s">
        <v>56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35.135123999999998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50"/>
    </row>
    <row r="61" spans="1:18" s="28" customFormat="1" ht="32.1" customHeight="1" x14ac:dyDescent="0.35">
      <c r="A61" s="45" t="s">
        <v>57</v>
      </c>
      <c r="B61" s="27">
        <v>-22172.016472790001</v>
      </c>
      <c r="C61" s="27">
        <v>4667.7429167999999</v>
      </c>
      <c r="D61" s="27">
        <v>7877.2778204899996</v>
      </c>
      <c r="E61" s="27">
        <v>-9658.8333009300004</v>
      </c>
      <c r="F61" s="27">
        <v>39427.251187049995</v>
      </c>
      <c r="G61" s="27">
        <v>-2104.0204030600003</v>
      </c>
      <c r="H61" s="27">
        <v>-6836.8483081899994</v>
      </c>
      <c r="I61" s="27">
        <v>32838.555208049998</v>
      </c>
      <c r="J61" s="27">
        <v>21737.679696480005</v>
      </c>
      <c r="K61" s="27">
        <v>94087.725387750004</v>
      </c>
      <c r="L61" s="27">
        <v>-20345.2134467</v>
      </c>
      <c r="M61" s="27">
        <v>30714.781367979998</v>
      </c>
      <c r="N61" s="27">
        <v>-35741.158070260004</v>
      </c>
      <c r="O61" s="27">
        <v>922.08913199999995</v>
      </c>
      <c r="P61" s="27">
        <v>8308.0621903999963</v>
      </c>
      <c r="Q61" s="27">
        <v>2865.3844881300001</v>
      </c>
      <c r="R61" s="50"/>
    </row>
    <row r="62" spans="1:18" s="28" customFormat="1" ht="32.1" customHeight="1" x14ac:dyDescent="0.35">
      <c r="A62" s="45" t="s">
        <v>58</v>
      </c>
      <c r="B62" s="27">
        <v>-603.56949577</v>
      </c>
      <c r="C62" s="27">
        <v>1808.5210438399999</v>
      </c>
      <c r="D62" s="27">
        <v>0</v>
      </c>
      <c r="E62" s="27">
        <v>0</v>
      </c>
      <c r="F62" s="27">
        <v>1691.03162324</v>
      </c>
      <c r="G62" s="27">
        <v>61.404150209999976</v>
      </c>
      <c r="H62" s="27">
        <v>410.80572326999999</v>
      </c>
      <c r="I62" s="27">
        <v>0</v>
      </c>
      <c r="J62" s="27">
        <v>2769.82018694</v>
      </c>
      <c r="K62" s="27">
        <v>6343.4694301099998</v>
      </c>
      <c r="L62" s="27">
        <v>79.94336856999999</v>
      </c>
      <c r="M62" s="27">
        <v>0</v>
      </c>
      <c r="N62" s="27">
        <v>0</v>
      </c>
      <c r="O62" s="27">
        <v>0</v>
      </c>
      <c r="P62" s="27">
        <v>-121.15622637999999</v>
      </c>
      <c r="Q62" s="27">
        <v>-184.18741961000001</v>
      </c>
      <c r="R62" s="50"/>
    </row>
    <row r="63" spans="1:18" s="28" customFormat="1" ht="32.1" customHeight="1" x14ac:dyDescent="0.35">
      <c r="A63" s="45" t="s">
        <v>59</v>
      </c>
      <c r="B63" s="27">
        <v>-21568.446977019998</v>
      </c>
      <c r="C63" s="27">
        <v>2859.2218729600004</v>
      </c>
      <c r="D63" s="27">
        <v>7877.2778204899996</v>
      </c>
      <c r="E63" s="27">
        <v>-9658.8333009300004</v>
      </c>
      <c r="F63" s="27">
        <v>37736.219563809995</v>
      </c>
      <c r="G63" s="27">
        <v>-2165.4245532699997</v>
      </c>
      <c r="H63" s="27">
        <v>-7247.6540314599979</v>
      </c>
      <c r="I63" s="27">
        <v>32838.555208049998</v>
      </c>
      <c r="J63" s="27">
        <v>18967.859509540001</v>
      </c>
      <c r="K63" s="27">
        <v>87744.255957640009</v>
      </c>
      <c r="L63" s="27">
        <v>-20425.156815270002</v>
      </c>
      <c r="M63" s="27">
        <v>30714.781367979998</v>
      </c>
      <c r="N63" s="27">
        <v>-35741.158070260004</v>
      </c>
      <c r="O63" s="27">
        <v>922.08913199999995</v>
      </c>
      <c r="P63" s="27">
        <v>8429.2184167799969</v>
      </c>
      <c r="Q63" s="27">
        <v>3049.5719077399999</v>
      </c>
      <c r="R63" s="50"/>
    </row>
    <row r="64" spans="1:18" s="28" customFormat="1" ht="32.1" customHeight="1" x14ac:dyDescent="0.35">
      <c r="A64" s="45" t="s">
        <v>60</v>
      </c>
      <c r="B64" s="27">
        <v>90581.611669170001</v>
      </c>
      <c r="C64" s="27">
        <v>185711.56623289999</v>
      </c>
      <c r="D64" s="27">
        <v>133714.86663283998</v>
      </c>
      <c r="E64" s="27">
        <v>238154.11889384003</v>
      </c>
      <c r="F64" s="27">
        <v>239279.47360636003</v>
      </c>
      <c r="G64" s="27">
        <v>198765.17278759001</v>
      </c>
      <c r="H64" s="27">
        <v>176850.17439022998</v>
      </c>
      <c r="I64" s="27">
        <v>279010.72900420998</v>
      </c>
      <c r="J64" s="27">
        <v>214409.34952143001</v>
      </c>
      <c r="K64" s="27">
        <v>304483.40376944002</v>
      </c>
      <c r="L64" s="27">
        <v>83688.283818399999</v>
      </c>
      <c r="M64" s="27">
        <v>211377.9165469</v>
      </c>
      <c r="N64" s="27">
        <v>123485.06296889001</v>
      </c>
      <c r="O64" s="27">
        <v>166879.57770505999</v>
      </c>
      <c r="P64" s="27">
        <v>174808.84207896003</v>
      </c>
      <c r="Q64" s="27">
        <v>250979.63333723001</v>
      </c>
      <c r="R64" s="50"/>
    </row>
    <row r="65" spans="1:18" s="28" customFormat="1" ht="32.1" customHeight="1" x14ac:dyDescent="0.35">
      <c r="A65" s="45" t="s">
        <v>61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50"/>
    </row>
    <row r="66" spans="1:18" s="28" customFormat="1" ht="32.1" customHeight="1" x14ac:dyDescent="0.35">
      <c r="A66" s="45" t="s">
        <v>62</v>
      </c>
      <c r="B66" s="27">
        <v>795.07396154999992</v>
      </c>
      <c r="C66" s="27">
        <v>1143.8675692699999</v>
      </c>
      <c r="D66" s="27">
        <v>3858.5466386200001</v>
      </c>
      <c r="E66" s="27">
        <v>2980.1173191900002</v>
      </c>
      <c r="F66" s="27">
        <v>1653.3084826699999</v>
      </c>
      <c r="G66" s="27">
        <v>-478.49643189</v>
      </c>
      <c r="H66" s="27">
        <v>2422.1906783600002</v>
      </c>
      <c r="I66" s="27">
        <v>737.66890656999999</v>
      </c>
      <c r="J66" s="27">
        <v>447.96204292999994</v>
      </c>
      <c r="K66" s="27">
        <v>29.380838749999999</v>
      </c>
      <c r="L66" s="27">
        <v>15.1644174</v>
      </c>
      <c r="M66" s="27">
        <v>37.425851999999999</v>
      </c>
      <c r="N66" s="27">
        <v>41.074694960000002</v>
      </c>
      <c r="O66" s="27">
        <v>43.215240860000002</v>
      </c>
      <c r="P66" s="27">
        <v>18.605739120000003</v>
      </c>
      <c r="Q66" s="27">
        <v>20.139985109999998</v>
      </c>
      <c r="R66" s="50"/>
    </row>
    <row r="67" spans="1:18" s="28" customFormat="1" ht="32.1" customHeight="1" x14ac:dyDescent="0.35">
      <c r="A67" s="45" t="s">
        <v>63</v>
      </c>
      <c r="B67" s="27">
        <v>2576.0007676800001</v>
      </c>
      <c r="C67" s="27">
        <v>3021.8146635399999</v>
      </c>
      <c r="D67" s="27">
        <v>4665.2348540000003</v>
      </c>
      <c r="E67" s="27">
        <v>6200.0736956499995</v>
      </c>
      <c r="F67" s="27">
        <v>6408.0704532299997</v>
      </c>
      <c r="G67" s="27">
        <v>3023.5861096500003</v>
      </c>
      <c r="H67" s="27">
        <v>6047.8277199799995</v>
      </c>
      <c r="I67" s="27">
        <v>6582.6559595099998</v>
      </c>
      <c r="J67" s="27">
        <v>3764.67608363</v>
      </c>
      <c r="K67" s="27">
        <v>4953.3952906699997</v>
      </c>
      <c r="L67" s="27">
        <v>1375.1142335100001</v>
      </c>
      <c r="M67" s="27">
        <v>-427.03906836999994</v>
      </c>
      <c r="N67" s="27">
        <v>-274.13503591</v>
      </c>
      <c r="O67" s="27">
        <v>-279.83262053000004</v>
      </c>
      <c r="P67" s="27">
        <v>112.78859935</v>
      </c>
      <c r="Q67" s="27">
        <v>115.31227989000001</v>
      </c>
      <c r="R67" s="50"/>
    </row>
    <row r="68" spans="1:18" s="28" customFormat="1" ht="32.1" customHeight="1" x14ac:dyDescent="0.35">
      <c r="A68" s="45" t="s">
        <v>64</v>
      </c>
      <c r="B68" s="27">
        <v>0</v>
      </c>
      <c r="C68" s="27">
        <v>2416.8910000000001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50"/>
    </row>
    <row r="69" spans="1:18" s="28" customFormat="1" ht="32.1" customHeight="1" x14ac:dyDescent="0.35">
      <c r="A69" s="45" t="s">
        <v>65</v>
      </c>
      <c r="B69" s="27">
        <v>0</v>
      </c>
      <c r="C69" s="27">
        <v>2416.8910000000001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50"/>
    </row>
    <row r="70" spans="1:18" s="28" customFormat="1" ht="32.1" customHeight="1" x14ac:dyDescent="0.35">
      <c r="A70" s="45" t="s">
        <v>66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50"/>
    </row>
    <row r="71" spans="1:18" s="28" customFormat="1" ht="32.1" customHeight="1" x14ac:dyDescent="0.35">
      <c r="A71" s="45" t="s">
        <v>67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50"/>
    </row>
    <row r="72" spans="1:18" s="28" customFormat="1" ht="32.1" customHeight="1" thickBot="1" x14ac:dyDescent="0.4">
      <c r="A72" s="46" t="s">
        <v>68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50"/>
    </row>
    <row r="73" spans="1:18" ht="32.1" customHeight="1" x14ac:dyDescent="0.4">
      <c r="A73" s="39" t="s">
        <v>142</v>
      </c>
      <c r="E73" s="23"/>
      <c r="F73" s="23"/>
      <c r="H73" s="1">
        <v>0</v>
      </c>
      <c r="J73" s="23"/>
      <c r="K73" s="23"/>
    </row>
    <row r="74" spans="1:18" ht="21" x14ac:dyDescent="0.4">
      <c r="A74" s="39"/>
    </row>
    <row r="75" spans="1:18" ht="21" x14ac:dyDescent="0.4">
      <c r="A75" s="39"/>
    </row>
  </sheetData>
  <mergeCells count="4">
    <mergeCell ref="A1:F1"/>
    <mergeCell ref="B2:E2"/>
    <mergeCell ref="F2:I2"/>
    <mergeCell ref="J2:M2"/>
  </mergeCells>
  <phoneticPr fontId="7" type="noConversion"/>
  <pageMargins left="0.7" right="0.7" top="0.5" bottom="0.25" header="0.3" footer="0.3"/>
  <pageSetup scale="39" orientation="landscape" r:id="rId1"/>
  <rowBreaks count="1" manualBreakCount="1">
    <brk id="3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view="pageBreakPreview" zoomScale="80" zoomScaleNormal="100" zoomScaleSheetLayoutView="80" workbookViewId="0">
      <pane xSplit="7" ySplit="3" topLeftCell="W4" activePane="bottomRight" state="frozen"/>
      <selection pane="topRight" activeCell="H1" sqref="H1"/>
      <selection pane="bottomLeft" activeCell="A4" sqref="A4"/>
      <selection pane="bottomRight" activeCell="X2" sqref="X2"/>
    </sheetView>
  </sheetViews>
  <sheetFormatPr defaultColWidth="11.5546875" defaultRowHeight="14.4" x14ac:dyDescent="0.3"/>
  <cols>
    <col min="1" max="1" width="90.21875" customWidth="1"/>
    <col min="2" max="7" width="15.77734375" hidden="1" customWidth="1"/>
    <col min="8" max="9" width="15.77734375" customWidth="1"/>
    <col min="10" max="10" width="14" customWidth="1"/>
    <col min="11" max="11" width="17" customWidth="1"/>
    <col min="12" max="12" width="16.44140625" customWidth="1"/>
    <col min="13" max="13" width="15.44140625" customWidth="1"/>
    <col min="14" max="14" width="18.21875" customWidth="1"/>
    <col min="15" max="15" width="19.77734375" bestFit="1" customWidth="1"/>
    <col min="16" max="18" width="21" bestFit="1" customWidth="1"/>
    <col min="19" max="20" width="17.5546875" bestFit="1" customWidth="1"/>
    <col min="21" max="21" width="22" bestFit="1" customWidth="1"/>
    <col min="22" max="23" width="22.44140625" customWidth="1"/>
    <col min="24" max="24" width="20.77734375" style="10" customWidth="1"/>
    <col min="25" max="25" width="21.77734375" style="10" customWidth="1"/>
    <col min="26" max="26" width="18.6640625" bestFit="1" customWidth="1"/>
  </cols>
  <sheetData>
    <row r="1" spans="1:26" ht="69" customHeight="1" x14ac:dyDescent="0.35">
      <c r="A1" s="131" t="s">
        <v>143</v>
      </c>
      <c r="B1" s="131"/>
      <c r="C1" s="131"/>
      <c r="D1" s="131"/>
      <c r="E1" s="131"/>
      <c r="F1" s="131"/>
      <c r="G1" s="131"/>
      <c r="H1" s="131"/>
      <c r="I1" s="131"/>
      <c r="L1" s="10"/>
      <c r="O1" s="10"/>
      <c r="P1" s="10"/>
      <c r="Q1" s="10"/>
      <c r="R1" s="10"/>
    </row>
    <row r="2" spans="1:26" ht="16.2" thickBot="1" x14ac:dyDescent="0.35">
      <c r="A2" s="2"/>
      <c r="R2" s="10"/>
      <c r="S2" s="10"/>
      <c r="T2" s="10"/>
    </row>
    <row r="3" spans="1:26" s="38" customFormat="1" ht="21" x14ac:dyDescent="0.4">
      <c r="A3" s="37"/>
      <c r="B3" s="130">
        <v>2016</v>
      </c>
      <c r="C3" s="130"/>
      <c r="D3" s="130"/>
      <c r="E3" s="130"/>
      <c r="F3" s="130">
        <v>2017</v>
      </c>
      <c r="G3" s="130"/>
      <c r="H3" s="130"/>
      <c r="I3" s="130"/>
      <c r="J3" s="130">
        <v>2018</v>
      </c>
      <c r="K3" s="130"/>
      <c r="L3" s="130"/>
      <c r="M3" s="130"/>
      <c r="N3" s="128">
        <v>2019</v>
      </c>
      <c r="O3" s="129"/>
      <c r="P3" s="129"/>
      <c r="Q3" s="129"/>
      <c r="R3" s="128">
        <v>2020</v>
      </c>
      <c r="S3" s="129"/>
      <c r="T3" s="129"/>
      <c r="U3" s="129"/>
      <c r="V3" s="42">
        <v>2021</v>
      </c>
      <c r="W3" s="42"/>
      <c r="X3" s="49"/>
      <c r="Y3" s="49"/>
    </row>
    <row r="4" spans="1:26" ht="17.399999999999999" x14ac:dyDescent="0.3">
      <c r="A4" s="18" t="s">
        <v>73</v>
      </c>
      <c r="B4" s="6" t="s">
        <v>69</v>
      </c>
      <c r="C4" s="6" t="s">
        <v>70</v>
      </c>
      <c r="D4" s="6" t="s">
        <v>71</v>
      </c>
      <c r="E4" s="6" t="s">
        <v>72</v>
      </c>
      <c r="F4" s="6" t="s">
        <v>69</v>
      </c>
      <c r="G4" s="6" t="s">
        <v>70</v>
      </c>
      <c r="H4" s="6" t="s">
        <v>71</v>
      </c>
      <c r="I4" s="6" t="s">
        <v>72</v>
      </c>
      <c r="J4" s="6" t="s">
        <v>69</v>
      </c>
      <c r="K4" s="6" t="s">
        <v>70</v>
      </c>
      <c r="L4" s="6" t="s">
        <v>71</v>
      </c>
      <c r="M4" s="6" t="s">
        <v>72</v>
      </c>
      <c r="N4" s="19" t="s">
        <v>69</v>
      </c>
      <c r="O4" s="34" t="s">
        <v>149</v>
      </c>
      <c r="P4" s="34" t="s">
        <v>71</v>
      </c>
      <c r="Q4" s="34" t="s">
        <v>72</v>
      </c>
      <c r="R4" s="41" t="s">
        <v>69</v>
      </c>
      <c r="S4" s="41" t="s">
        <v>70</v>
      </c>
      <c r="T4" s="41" t="s">
        <v>71</v>
      </c>
      <c r="U4" s="41" t="s">
        <v>72</v>
      </c>
      <c r="V4" s="41" t="s">
        <v>151</v>
      </c>
      <c r="W4" s="41" t="s">
        <v>149</v>
      </c>
      <c r="X4" s="41" t="s">
        <v>150</v>
      </c>
      <c r="Y4" s="41" t="s">
        <v>72</v>
      </c>
    </row>
    <row r="5" spans="1:26" ht="15.6" x14ac:dyDescent="0.3">
      <c r="A5" s="20" t="s">
        <v>74</v>
      </c>
      <c r="B5" s="3">
        <v>4377.4564282499996</v>
      </c>
      <c r="C5" s="3">
        <v>6181.722670780001</v>
      </c>
      <c r="D5" s="3">
        <v>9479.627255129999</v>
      </c>
      <c r="E5" s="3">
        <v>12475.91501857</v>
      </c>
      <c r="F5" s="3">
        <v>5028.6570358100007</v>
      </c>
      <c r="G5" s="3">
        <v>8631.4394212000007</v>
      </c>
      <c r="H5" s="3">
        <v>40971.026443019997</v>
      </c>
      <c r="I5" s="3">
        <v>130819.3202144</v>
      </c>
      <c r="J5" s="3">
        <v>20696.38016809</v>
      </c>
      <c r="K5" s="3">
        <v>54280.923054140003</v>
      </c>
      <c r="L5" s="3">
        <v>32169.080340350003</v>
      </c>
      <c r="M5" s="3">
        <v>228388.26238087</v>
      </c>
      <c r="N5" s="32">
        <v>33135.333002830004</v>
      </c>
      <c r="O5" s="32">
        <v>91485.083745399999</v>
      </c>
      <c r="P5" s="32">
        <v>218836.81942041998</v>
      </c>
      <c r="Q5" s="32">
        <v>330517.22563783004</v>
      </c>
      <c r="R5" s="32">
        <v>45147.680021830005</v>
      </c>
      <c r="S5" s="32">
        <v>75592.927298449998</v>
      </c>
      <c r="T5" s="32">
        <v>262389.62711573002</v>
      </c>
      <c r="U5" s="32">
        <v>141369.22057223998</v>
      </c>
      <c r="V5" s="32">
        <v>54374.675179689999</v>
      </c>
      <c r="W5" s="32">
        <v>150515.27662418</v>
      </c>
      <c r="X5" s="32">
        <v>323816.34808947996</v>
      </c>
      <c r="Y5" s="32">
        <v>480573.43526152003</v>
      </c>
      <c r="Z5" s="10"/>
    </row>
    <row r="6" spans="1:26" ht="15.6" x14ac:dyDescent="0.3">
      <c r="A6" s="20" t="s">
        <v>75</v>
      </c>
      <c r="B6" s="3">
        <v>1533.83185837</v>
      </c>
      <c r="C6" s="3">
        <v>2300.5640198900001</v>
      </c>
      <c r="D6" s="3">
        <v>3569.52288254</v>
      </c>
      <c r="E6" s="3">
        <v>4963.0496909599997</v>
      </c>
      <c r="F6" s="3">
        <v>1702.6336986800002</v>
      </c>
      <c r="G6" s="3">
        <v>2665.0883732500001</v>
      </c>
      <c r="H6" s="3">
        <v>9657.8944702200006</v>
      </c>
      <c r="I6" s="3">
        <v>25399.325899829997</v>
      </c>
      <c r="J6" s="3">
        <v>4621.90349608</v>
      </c>
      <c r="K6" s="3">
        <v>11807.59907452</v>
      </c>
      <c r="L6" s="3">
        <v>7961.4508214300004</v>
      </c>
      <c r="M6" s="3">
        <v>41614.069602690004</v>
      </c>
      <c r="N6" s="32">
        <v>6729.5826553999996</v>
      </c>
      <c r="O6" s="32">
        <v>18279.705906529998</v>
      </c>
      <c r="P6" s="32">
        <v>40748.375673189999</v>
      </c>
      <c r="Q6" s="32">
        <v>59450.228752800002</v>
      </c>
      <c r="R6" s="32">
        <v>9137.8024502600001</v>
      </c>
      <c r="S6" s="32">
        <v>15198.4821352</v>
      </c>
      <c r="T6" s="32">
        <v>47112.753960720001</v>
      </c>
      <c r="U6" s="32">
        <v>24997.36640386</v>
      </c>
      <c r="V6" s="32">
        <v>10112.520318590001</v>
      </c>
      <c r="W6" s="32">
        <v>26539.111881129997</v>
      </c>
      <c r="X6" s="32">
        <v>53973.629252479994</v>
      </c>
      <c r="Y6" s="32">
        <v>81359.135904539988</v>
      </c>
      <c r="Z6" s="10"/>
    </row>
    <row r="7" spans="1:26" ht="15.6" x14ac:dyDescent="0.3">
      <c r="A7" s="20" t="s">
        <v>76</v>
      </c>
      <c r="B7" s="3">
        <v>2843.6245698800003</v>
      </c>
      <c r="C7" s="3">
        <v>3881.1586508900004</v>
      </c>
      <c r="D7" s="3">
        <v>5910.1043725899999</v>
      </c>
      <c r="E7" s="3">
        <v>7512.8653276100003</v>
      </c>
      <c r="F7" s="3">
        <v>3326.0233371300001</v>
      </c>
      <c r="G7" s="3">
        <v>5966.351047950001</v>
      </c>
      <c r="H7" s="3">
        <v>31313.131972799998</v>
      </c>
      <c r="I7" s="3">
        <v>105419.99431457001</v>
      </c>
      <c r="J7" s="3">
        <v>16074.47667201</v>
      </c>
      <c r="K7" s="3">
        <v>42401.963296629998</v>
      </c>
      <c r="L7" s="3">
        <v>24207.629518919999</v>
      </c>
      <c r="M7" s="3">
        <v>186774.19277818</v>
      </c>
      <c r="N7" s="32">
        <v>26405.750347429999</v>
      </c>
      <c r="O7" s="32">
        <v>73205.377838870001</v>
      </c>
      <c r="P7" s="32">
        <v>178088.44374722999</v>
      </c>
      <c r="Q7" s="32">
        <v>271066.99688503001</v>
      </c>
      <c r="R7" s="32">
        <v>36009.877571570003</v>
      </c>
      <c r="S7" s="32">
        <v>60394.445163249991</v>
      </c>
      <c r="T7" s="32">
        <v>215276.87315501002</v>
      </c>
      <c r="U7" s="32">
        <v>116371.85416838</v>
      </c>
      <c r="V7" s="32">
        <v>44262.154861100003</v>
      </c>
      <c r="W7" s="32">
        <v>123976.16474305</v>
      </c>
      <c r="X7" s="32">
        <v>269842.71883700002</v>
      </c>
      <c r="Y7" s="32">
        <v>399214.29935697996</v>
      </c>
      <c r="Z7" s="10"/>
    </row>
    <row r="8" spans="1:26" ht="15.6" x14ac:dyDescent="0.3">
      <c r="A8" s="20" t="s">
        <v>77</v>
      </c>
      <c r="B8" s="3">
        <v>411.89555775999997</v>
      </c>
      <c r="C8" s="3">
        <v>661.03388585000005</v>
      </c>
      <c r="D8" s="3">
        <v>799.50843370000007</v>
      </c>
      <c r="E8" s="3">
        <v>910.44580704999998</v>
      </c>
      <c r="F8" s="3">
        <v>614.89145215000008</v>
      </c>
      <c r="G8" s="3">
        <v>714.97596025999997</v>
      </c>
      <c r="H8" s="3">
        <v>2101.1971938199999</v>
      </c>
      <c r="I8" s="3">
        <v>6070.7249446000005</v>
      </c>
      <c r="J8" s="3">
        <v>886.76653386999999</v>
      </c>
      <c r="K8" s="3">
        <v>2625.3141685599999</v>
      </c>
      <c r="L8" s="3">
        <v>2136.6676358699997</v>
      </c>
      <c r="M8" s="3">
        <v>12086.565592180001</v>
      </c>
      <c r="N8" s="32">
        <v>1545.1070431100002</v>
      </c>
      <c r="O8" s="32">
        <v>4749.9356947400001</v>
      </c>
      <c r="P8" s="32">
        <v>11223.69577292</v>
      </c>
      <c r="Q8" s="32">
        <v>16912.444103180002</v>
      </c>
      <c r="R8" s="32">
        <v>2395.9422935900002</v>
      </c>
      <c r="S8" s="32">
        <v>3601.5683177200003</v>
      </c>
      <c r="T8" s="32">
        <v>11993.208498450002</v>
      </c>
      <c r="U8" s="32">
        <v>6520.2875139600001</v>
      </c>
      <c r="V8" s="32">
        <v>2856.0421769</v>
      </c>
      <c r="W8" s="32">
        <v>7485.9721026299994</v>
      </c>
      <c r="X8" s="32">
        <v>15653.725067089999</v>
      </c>
      <c r="Y8" s="32">
        <v>22553.394841809997</v>
      </c>
      <c r="Z8" s="10"/>
    </row>
    <row r="9" spans="1:26" ht="15.6" x14ac:dyDescent="0.3">
      <c r="A9" s="20" t="s">
        <v>78</v>
      </c>
      <c r="B9" s="3">
        <v>77.47135222</v>
      </c>
      <c r="C9" s="3">
        <v>62.784537920000005</v>
      </c>
      <c r="D9" s="3">
        <v>42.255165900000009</v>
      </c>
      <c r="E9" s="3">
        <v>245.78533281</v>
      </c>
      <c r="F9" s="3">
        <v>44.338456549999997</v>
      </c>
      <c r="G9" s="3">
        <v>84.694039580000009</v>
      </c>
      <c r="H9" s="3">
        <v>208.05628812999998</v>
      </c>
      <c r="I9" s="3">
        <v>581.96246592999989</v>
      </c>
      <c r="J9" s="3">
        <v>103.73624262</v>
      </c>
      <c r="K9" s="3">
        <v>214.14987815999999</v>
      </c>
      <c r="L9" s="3">
        <v>180.86700306999998</v>
      </c>
      <c r="M9" s="3">
        <v>1004.8914835799999</v>
      </c>
      <c r="N9" s="32">
        <v>157.99093281999998</v>
      </c>
      <c r="O9" s="32">
        <v>346.75919137</v>
      </c>
      <c r="P9" s="32">
        <v>777.06605601000001</v>
      </c>
      <c r="Q9" s="32">
        <v>1222.8885505200001</v>
      </c>
      <c r="R9" s="32">
        <v>184.20390287999999</v>
      </c>
      <c r="S9" s="32">
        <v>247.46411277999999</v>
      </c>
      <c r="T9" s="32">
        <v>975.59972407999987</v>
      </c>
      <c r="U9" s="32">
        <v>558.2431899500001</v>
      </c>
      <c r="V9" s="32">
        <v>241.31975383000002</v>
      </c>
      <c r="W9" s="32">
        <v>579.24420759999998</v>
      </c>
      <c r="X9" s="32">
        <v>1314.0192636599998</v>
      </c>
      <c r="Y9" s="32">
        <v>1997.0723450799999</v>
      </c>
      <c r="Z9" s="10"/>
    </row>
    <row r="10" spans="1:26" ht="15.6" x14ac:dyDescent="0.3">
      <c r="A10" s="20" t="s">
        <v>79</v>
      </c>
      <c r="B10" s="3">
        <v>334.42420553999995</v>
      </c>
      <c r="C10" s="3">
        <v>598.24934793000011</v>
      </c>
      <c r="D10" s="3">
        <v>757.2532678</v>
      </c>
      <c r="E10" s="3">
        <v>664.66047423999987</v>
      </c>
      <c r="F10" s="3">
        <v>570.55299560000003</v>
      </c>
      <c r="G10" s="3">
        <v>630.2819206800001</v>
      </c>
      <c r="H10" s="3">
        <v>1893.14090569</v>
      </c>
      <c r="I10" s="3">
        <v>5488.7624786699998</v>
      </c>
      <c r="J10" s="3">
        <v>783.03029125</v>
      </c>
      <c r="K10" s="3">
        <v>2402.3798167</v>
      </c>
      <c r="L10" s="3">
        <v>1955.8006328000001</v>
      </c>
      <c r="M10" s="3">
        <v>11081.6741086</v>
      </c>
      <c r="N10" s="32">
        <v>1387.1161102900001</v>
      </c>
      <c r="O10" s="32">
        <v>4403.1765033700003</v>
      </c>
      <c r="P10" s="32">
        <v>10446.62971691</v>
      </c>
      <c r="Q10" s="32">
        <v>15689.55555266</v>
      </c>
      <c r="R10" s="32">
        <v>2211.7383907100002</v>
      </c>
      <c r="S10" s="32">
        <v>3354.1042049400003</v>
      </c>
      <c r="T10" s="32">
        <v>11017.608774369999</v>
      </c>
      <c r="U10" s="32">
        <v>5962.0443240100003</v>
      </c>
      <c r="V10" s="32">
        <v>2614.7224230699999</v>
      </c>
      <c r="W10" s="32">
        <v>6906.7278950300006</v>
      </c>
      <c r="X10" s="32">
        <v>14339.705803430001</v>
      </c>
      <c r="Y10" s="32">
        <v>20556.322496730005</v>
      </c>
      <c r="Z10" s="10"/>
    </row>
    <row r="11" spans="1:26" ht="15.6" x14ac:dyDescent="0.3">
      <c r="A11" s="20" t="s">
        <v>80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10"/>
    </row>
    <row r="12" spans="1:26" ht="15.6" x14ac:dyDescent="0.3">
      <c r="A12" s="20" t="s">
        <v>81</v>
      </c>
      <c r="B12" s="3">
        <v>-0.78296849999999996</v>
      </c>
      <c r="C12" s="3">
        <v>1.4861969099999999</v>
      </c>
      <c r="D12" s="3">
        <v>0.10683732000000001</v>
      </c>
      <c r="E12" s="3">
        <v>0</v>
      </c>
      <c r="F12" s="3">
        <v>0</v>
      </c>
      <c r="G12" s="3">
        <v>0</v>
      </c>
      <c r="H12" s="3">
        <v>1.7583999999999999E-2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306.73332539</v>
      </c>
      <c r="U12" s="32">
        <v>247.24999309999998</v>
      </c>
      <c r="V12" s="32">
        <v>0</v>
      </c>
      <c r="W12" s="32">
        <v>30.658888449999999</v>
      </c>
      <c r="X12" s="32">
        <v>1043.8666375799999</v>
      </c>
      <c r="Y12" s="32">
        <v>1366.3666285699999</v>
      </c>
      <c r="Z12" s="10"/>
    </row>
    <row r="13" spans="1:26" ht="15.6" x14ac:dyDescent="0.3">
      <c r="A13" s="20" t="s">
        <v>82</v>
      </c>
      <c r="B13" s="3">
        <v>0</v>
      </c>
      <c r="C13" s="3">
        <v>1.66E-2</v>
      </c>
      <c r="D13" s="3">
        <v>0</v>
      </c>
      <c r="E13" s="3">
        <v>0</v>
      </c>
      <c r="F13" s="3">
        <v>1.66E-2</v>
      </c>
      <c r="G13" s="3">
        <v>5.0000000000000001E-3</v>
      </c>
      <c r="H13" s="3">
        <v>0</v>
      </c>
      <c r="I13" s="3">
        <v>0</v>
      </c>
      <c r="J13" s="3">
        <v>5.0000000000000001E-3</v>
      </c>
      <c r="K13" s="3">
        <v>0</v>
      </c>
      <c r="L13" s="3">
        <v>0</v>
      </c>
      <c r="M13" s="3">
        <v>1.9599999999999999E-2</v>
      </c>
      <c r="N13" s="32">
        <v>1.9599999999999999E-2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10"/>
    </row>
    <row r="14" spans="1:26" ht="15.6" x14ac:dyDescent="0.3">
      <c r="A14" s="20" t="s">
        <v>83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10"/>
    </row>
    <row r="15" spans="1:26" ht="15.6" x14ac:dyDescent="0.3">
      <c r="A15" s="20" t="s">
        <v>84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10"/>
    </row>
    <row r="16" spans="1:26" ht="15.6" x14ac:dyDescent="0.3">
      <c r="A16" s="20" t="s">
        <v>85</v>
      </c>
      <c r="B16" s="3">
        <v>202.08808617</v>
      </c>
      <c r="C16" s="3">
        <v>199.5965128</v>
      </c>
      <c r="D16" s="3">
        <v>237.71804871999996</v>
      </c>
      <c r="E16" s="3">
        <v>310.49032153000002</v>
      </c>
      <c r="F16" s="3">
        <v>201.19951712</v>
      </c>
      <c r="G16" s="3">
        <v>285.56255721999997</v>
      </c>
      <c r="H16" s="3">
        <v>265.85367651000001</v>
      </c>
      <c r="I16" s="3">
        <v>376.70643897000002</v>
      </c>
      <c r="J16" s="3">
        <v>282.12161270999997</v>
      </c>
      <c r="K16" s="3">
        <v>434.86796351999999</v>
      </c>
      <c r="L16" s="3">
        <v>642.90490177999993</v>
      </c>
      <c r="M16" s="3">
        <v>1116.1874702100001</v>
      </c>
      <c r="N16" s="32">
        <v>335.72754241999996</v>
      </c>
      <c r="O16" s="32">
        <v>792.0749716900001</v>
      </c>
      <c r="P16" s="32">
        <v>1220.30393417</v>
      </c>
      <c r="Q16" s="32">
        <v>1860.1540399299997</v>
      </c>
      <c r="R16" s="32">
        <v>326.31028833000005</v>
      </c>
      <c r="S16" s="32">
        <v>482.81207044000001</v>
      </c>
      <c r="T16" s="32">
        <v>1565.7636252100001</v>
      </c>
      <c r="U16" s="32">
        <v>974.37616188000004</v>
      </c>
      <c r="V16" s="32">
        <v>658.65144979999991</v>
      </c>
      <c r="W16" s="32">
        <v>1474.45034947</v>
      </c>
      <c r="X16" s="32">
        <v>2271.9456476800001</v>
      </c>
      <c r="Y16" s="32">
        <v>3629.8593214499997</v>
      </c>
      <c r="Z16" s="10"/>
    </row>
    <row r="17" spans="1:26" ht="15.6" x14ac:dyDescent="0.3">
      <c r="A17" s="20" t="s">
        <v>86</v>
      </c>
      <c r="B17" s="3">
        <v>201.30511766999999</v>
      </c>
      <c r="C17" s="3">
        <v>201.09930971</v>
      </c>
      <c r="D17" s="3">
        <v>237.82488603999997</v>
      </c>
      <c r="E17" s="3">
        <v>310.49032153000002</v>
      </c>
      <c r="F17" s="3">
        <v>201.21611712000001</v>
      </c>
      <c r="G17" s="3">
        <v>285.56755721999997</v>
      </c>
      <c r="H17" s="3">
        <v>265.87126051000001</v>
      </c>
      <c r="I17" s="3">
        <v>376.70643897000002</v>
      </c>
      <c r="J17" s="3">
        <v>282.12661270999996</v>
      </c>
      <c r="K17" s="3">
        <v>434.86796351999999</v>
      </c>
      <c r="L17" s="3">
        <v>642.90490177999993</v>
      </c>
      <c r="M17" s="3">
        <v>1116.20707021</v>
      </c>
      <c r="N17" s="32">
        <v>335.74714241999993</v>
      </c>
      <c r="O17" s="32">
        <v>792.0749716900001</v>
      </c>
      <c r="P17" s="32">
        <v>1220.30393417</v>
      </c>
      <c r="Q17" s="32">
        <v>1860.1540399299997</v>
      </c>
      <c r="R17" s="32">
        <v>326.31028833000005</v>
      </c>
      <c r="S17" s="32">
        <v>482.81207044000001</v>
      </c>
      <c r="T17" s="32">
        <v>1872.4969506</v>
      </c>
      <c r="U17" s="32">
        <v>1221.6261549799999</v>
      </c>
      <c r="V17" s="32">
        <v>658.65144979999991</v>
      </c>
      <c r="W17" s="32">
        <v>1505.1092379200002</v>
      </c>
      <c r="X17" s="32">
        <v>3315.8122852600004</v>
      </c>
      <c r="Y17" s="32">
        <v>4996.2259500200007</v>
      </c>
      <c r="Z17" s="10"/>
    </row>
    <row r="18" spans="1:26" ht="15.6" x14ac:dyDescent="0.3">
      <c r="A18" s="20" t="s">
        <v>87</v>
      </c>
      <c r="B18" s="3">
        <v>214.84436506</v>
      </c>
      <c r="C18" s="3">
        <v>475.66258290999997</v>
      </c>
      <c r="D18" s="3">
        <v>671.33259091000014</v>
      </c>
      <c r="E18" s="3">
        <v>1362.6531828899999</v>
      </c>
      <c r="F18" s="3">
        <v>275.73012104999998</v>
      </c>
      <c r="G18" s="3">
        <v>598.59490574000006</v>
      </c>
      <c r="H18" s="3">
        <v>1536.9051278200002</v>
      </c>
      <c r="I18" s="3">
        <v>2362.6246896999996</v>
      </c>
      <c r="J18" s="3">
        <v>346.49624563999998</v>
      </c>
      <c r="K18" s="3">
        <v>832.93938353999999</v>
      </c>
      <c r="L18" s="3">
        <v>892.32801111999993</v>
      </c>
      <c r="M18" s="3">
        <v>2477.7579489999998</v>
      </c>
      <c r="N18" s="32">
        <v>484.16781067999995</v>
      </c>
      <c r="O18" s="32">
        <v>1100.8111849700001</v>
      </c>
      <c r="P18" s="32">
        <v>2264.7681812300002</v>
      </c>
      <c r="Q18" s="32">
        <v>2811.0803822600001</v>
      </c>
      <c r="R18" s="32">
        <v>826.67209455</v>
      </c>
      <c r="S18" s="32">
        <v>1874.35325403</v>
      </c>
      <c r="T18" s="32">
        <v>4143.0342225599998</v>
      </c>
      <c r="U18" s="32">
        <v>1881.67866316</v>
      </c>
      <c r="V18" s="32">
        <v>1669.68039557</v>
      </c>
      <c r="W18" s="32">
        <v>5181.9107469400005</v>
      </c>
      <c r="X18" s="32">
        <v>5015.9005854200004</v>
      </c>
      <c r="Y18" s="32">
        <v>7627.6962150300005</v>
      </c>
      <c r="Z18" s="10"/>
    </row>
    <row r="19" spans="1:26" ht="15.6" x14ac:dyDescent="0.3">
      <c r="A19" s="20" t="s">
        <v>88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10"/>
    </row>
    <row r="20" spans="1:26" ht="15.6" x14ac:dyDescent="0.3">
      <c r="A20" s="20" t="s">
        <v>89</v>
      </c>
      <c r="B20" s="3">
        <v>3594.1982581499997</v>
      </c>
      <c r="C20" s="3">
        <v>5156.1698914399994</v>
      </c>
      <c r="D20" s="3">
        <v>7576.51511734</v>
      </c>
      <c r="E20" s="3">
        <v>9850.6693062699997</v>
      </c>
      <c r="F20" s="3">
        <v>4373.5225708999997</v>
      </c>
      <c r="G20" s="3">
        <v>7480.7954315899988</v>
      </c>
      <c r="H20" s="3">
        <v>35009.049266820002</v>
      </c>
      <c r="I20" s="3">
        <v>113648.08792191</v>
      </c>
      <c r="J20" s="3">
        <v>17486.12982161</v>
      </c>
      <c r="K20" s="3">
        <v>45942.258817800001</v>
      </c>
      <c r="L20" s="3">
        <v>27698.663064620003</v>
      </c>
      <c r="M20" s="3">
        <v>201449.83190598999</v>
      </c>
      <c r="N20" s="32">
        <v>28612.78141082</v>
      </c>
      <c r="O20" s="32">
        <v>79501.440498899989</v>
      </c>
      <c r="P20" s="32">
        <v>192020.14557953997</v>
      </c>
      <c r="Q20" s="32">
        <v>291427.78685988003</v>
      </c>
      <c r="R20" s="32">
        <v>39374.598345160004</v>
      </c>
      <c r="S20" s="32">
        <v>66105.714692659996</v>
      </c>
      <c r="T20" s="32">
        <v>232310.01310254005</v>
      </c>
      <c r="U20" s="32">
        <v>125437.20331052999</v>
      </c>
      <c r="V20" s="32">
        <v>49205.209129539995</v>
      </c>
      <c r="W20" s="32">
        <v>137569.91262294</v>
      </c>
      <c r="X20" s="32">
        <v>292514.13751110999</v>
      </c>
      <c r="Y20" s="32">
        <v>432394.54401876003</v>
      </c>
      <c r="Z20" s="10"/>
    </row>
    <row r="21" spans="1:26" ht="15.6" x14ac:dyDescent="0.3">
      <c r="A21" s="20" t="s">
        <v>90</v>
      </c>
      <c r="B21" s="3">
        <v>98.708120780000002</v>
      </c>
      <c r="C21" s="3">
        <v>86.073797509999991</v>
      </c>
      <c r="D21" s="3">
        <v>70.588816399999999</v>
      </c>
      <c r="E21" s="3">
        <v>-59.372130449999993</v>
      </c>
      <c r="F21" s="3">
        <v>1301.7282272800001</v>
      </c>
      <c r="G21" s="3">
        <v>423.82394625000001</v>
      </c>
      <c r="H21" s="3">
        <v>430.67439480000002</v>
      </c>
      <c r="I21" s="3">
        <v>74.415627349999994</v>
      </c>
      <c r="J21" s="3">
        <v>122.51390320000002</v>
      </c>
      <c r="K21" s="3">
        <v>21.192712499999999</v>
      </c>
      <c r="L21" s="3">
        <v>78.013887949999983</v>
      </c>
      <c r="M21" s="3">
        <v>31.300451969999997</v>
      </c>
      <c r="N21" s="32">
        <v>19.599395720000008</v>
      </c>
      <c r="O21" s="32">
        <v>-9.8405578200000079</v>
      </c>
      <c r="P21" s="32">
        <v>-62.849069879999981</v>
      </c>
      <c r="Q21" s="32">
        <v>83.762233920000014</v>
      </c>
      <c r="R21" s="32">
        <v>-110.40291841000001</v>
      </c>
      <c r="S21" s="32">
        <v>-71.704512800000003</v>
      </c>
      <c r="T21" s="32">
        <v>150.15729229999999</v>
      </c>
      <c r="U21" s="32">
        <v>225.05518152000002</v>
      </c>
      <c r="V21" s="32">
        <v>-88.142492739999994</v>
      </c>
      <c r="W21" s="32">
        <v>143.27421768000002</v>
      </c>
      <c r="X21" s="32">
        <v>179.81655190999999</v>
      </c>
      <c r="Y21" s="32">
        <v>341.07950636999999</v>
      </c>
      <c r="Z21" s="10"/>
    </row>
    <row r="22" spans="1:26" ht="15.6" x14ac:dyDescent="0.3">
      <c r="A22" s="20" t="s">
        <v>91</v>
      </c>
      <c r="B22" s="3">
        <v>-2.2988597799999995</v>
      </c>
      <c r="C22" s="3">
        <v>-8.5420281500000002</v>
      </c>
      <c r="D22" s="3">
        <v>45.082995730000007</v>
      </c>
      <c r="E22" s="3">
        <v>155.13466762000002</v>
      </c>
      <c r="F22" s="3">
        <v>102.19260727999999</v>
      </c>
      <c r="G22" s="3">
        <v>193.83783216999998</v>
      </c>
      <c r="H22" s="3">
        <v>-252.51142068999999</v>
      </c>
      <c r="I22" s="3">
        <v>-1022.5510361499998</v>
      </c>
      <c r="J22" s="3">
        <v>-706.42632412</v>
      </c>
      <c r="K22" s="3">
        <v>55.662300139999999</v>
      </c>
      <c r="L22" s="3">
        <v>-122.12207053999998</v>
      </c>
      <c r="M22" s="3">
        <v>3447.3122184200001</v>
      </c>
      <c r="N22" s="32">
        <v>-11.258937209999997</v>
      </c>
      <c r="O22" s="32">
        <v>1000.1032482200001</v>
      </c>
      <c r="P22" s="32">
        <v>5060.0696463000004</v>
      </c>
      <c r="Q22" s="32">
        <v>6541.5460680000006</v>
      </c>
      <c r="R22" s="32">
        <v>-24.962038090000004</v>
      </c>
      <c r="S22" s="32">
        <v>-103.31192955</v>
      </c>
      <c r="T22" s="32">
        <v>4413.1049532199995</v>
      </c>
      <c r="U22" s="32">
        <v>2367.96916925</v>
      </c>
      <c r="V22" s="32">
        <v>292.62351455999999</v>
      </c>
      <c r="W22" s="32">
        <v>1220.17794228</v>
      </c>
      <c r="X22" s="32">
        <v>5465.4619949600001</v>
      </c>
      <c r="Y22" s="32">
        <v>5336.1320851499995</v>
      </c>
      <c r="Z22" s="10"/>
    </row>
    <row r="23" spans="1:26" ht="15.6" x14ac:dyDescent="0.3">
      <c r="A23" s="20" t="s">
        <v>92</v>
      </c>
      <c r="B23" s="3">
        <v>3497.7889971500008</v>
      </c>
      <c r="C23" s="3">
        <v>5078.6381220800004</v>
      </c>
      <c r="D23" s="3">
        <v>7460.8433052099999</v>
      </c>
      <c r="E23" s="3">
        <v>9754.9067691</v>
      </c>
      <c r="F23" s="3">
        <v>2969.6017363399997</v>
      </c>
      <c r="G23" s="3">
        <v>6863.133653169999</v>
      </c>
      <c r="H23" s="3">
        <v>34830.886292709998</v>
      </c>
      <c r="I23" s="3">
        <v>114596.22333071001</v>
      </c>
      <c r="J23" s="3">
        <v>18070.042242529998</v>
      </c>
      <c r="K23" s="3">
        <v>45865.40380516</v>
      </c>
      <c r="L23" s="3">
        <v>27742.771247210003</v>
      </c>
      <c r="M23" s="3">
        <v>197971.2192356</v>
      </c>
      <c r="N23" s="32">
        <v>28604.440952309997</v>
      </c>
      <c r="O23" s="32">
        <v>78511.177808499997</v>
      </c>
      <c r="P23" s="32">
        <v>187022.92500312001</v>
      </c>
      <c r="Q23" s="32">
        <v>284802.47855796001</v>
      </c>
      <c r="R23" s="32">
        <v>39509.963301660006</v>
      </c>
      <c r="S23" s="32">
        <v>66280.731135010006</v>
      </c>
      <c r="T23" s="32">
        <v>227746.75085702</v>
      </c>
      <c r="U23" s="32">
        <v>122844.17895976</v>
      </c>
      <c r="V23" s="32">
        <v>49000.728107720002</v>
      </c>
      <c r="W23" s="32">
        <v>136206.46046297997</v>
      </c>
      <c r="X23" s="32">
        <v>286868.85896424</v>
      </c>
      <c r="Y23" s="32">
        <v>426717.33242723998</v>
      </c>
      <c r="Z23" s="10"/>
    </row>
    <row r="24" spans="1:26" ht="15.6" x14ac:dyDescent="0.3">
      <c r="A24" s="20" t="s">
        <v>93</v>
      </c>
      <c r="B24" s="3">
        <v>924.4890438299999</v>
      </c>
      <c r="C24" s="3">
        <v>1376.66419404</v>
      </c>
      <c r="D24" s="3">
        <v>2204.8946252799997</v>
      </c>
      <c r="E24" s="3">
        <v>2819.4394366099996</v>
      </c>
      <c r="F24" s="3">
        <v>1060.0276480099999</v>
      </c>
      <c r="G24" s="3">
        <v>1466.85155194</v>
      </c>
      <c r="H24" s="3">
        <v>6171.4483951899992</v>
      </c>
      <c r="I24" s="3">
        <v>18824.122383540001</v>
      </c>
      <c r="J24" s="3">
        <v>3424.1676884200001</v>
      </c>
      <c r="K24" s="3">
        <v>10151.0919089</v>
      </c>
      <c r="L24" s="3">
        <v>6375.0049123099998</v>
      </c>
      <c r="M24" s="3">
        <v>37861.809464890001</v>
      </c>
      <c r="N24" s="32">
        <v>5903.0188910699999</v>
      </c>
      <c r="O24" s="32">
        <v>17886.938021190002</v>
      </c>
      <c r="P24" s="32">
        <v>38938.787455089994</v>
      </c>
      <c r="Q24" s="32">
        <v>58077.261255119993</v>
      </c>
      <c r="R24" s="32">
        <v>8845.2194194399999</v>
      </c>
      <c r="S24" s="32">
        <v>16047.089738060002</v>
      </c>
      <c r="T24" s="32">
        <v>51079.574360099999</v>
      </c>
      <c r="U24" s="32">
        <v>28012.244132250002</v>
      </c>
      <c r="V24" s="32">
        <v>11466.246988220002</v>
      </c>
      <c r="W24" s="32">
        <v>34209.025686000001</v>
      </c>
      <c r="X24" s="32">
        <v>67986.653607960005</v>
      </c>
      <c r="Y24" s="32">
        <v>99050.454248709997</v>
      </c>
      <c r="Z24" s="10"/>
    </row>
    <row r="25" spans="1:26" ht="15.6" x14ac:dyDescent="0.3">
      <c r="A25" s="20" t="s">
        <v>94</v>
      </c>
      <c r="B25" s="3">
        <v>207.83657450999999</v>
      </c>
      <c r="C25" s="3">
        <v>311.64658363999996</v>
      </c>
      <c r="D25" s="3">
        <v>419.68983997000004</v>
      </c>
      <c r="E25" s="3">
        <v>532.06279978999999</v>
      </c>
      <c r="F25" s="3">
        <v>203.83230606999999</v>
      </c>
      <c r="G25" s="3">
        <v>343.37920403999993</v>
      </c>
      <c r="H25" s="3">
        <v>1178.4092265500001</v>
      </c>
      <c r="I25" s="3">
        <v>3478.3047867399996</v>
      </c>
      <c r="J25" s="3">
        <v>637.67803358999993</v>
      </c>
      <c r="K25" s="3">
        <v>1923.42701872</v>
      </c>
      <c r="L25" s="3">
        <v>1280.5164660700002</v>
      </c>
      <c r="M25" s="3">
        <v>7162.9952528099993</v>
      </c>
      <c r="N25" s="32">
        <v>1090.9302980900002</v>
      </c>
      <c r="O25" s="32">
        <v>3743.0205243800001</v>
      </c>
      <c r="P25" s="32">
        <v>7770.1046059300006</v>
      </c>
      <c r="Q25" s="32">
        <v>11651.234693229999</v>
      </c>
      <c r="R25" s="32">
        <v>1606.7304881099999</v>
      </c>
      <c r="S25" s="32">
        <v>3363.8989521900007</v>
      </c>
      <c r="T25" s="32">
        <v>10621.499662570001</v>
      </c>
      <c r="U25" s="32">
        <v>5994.9247910900003</v>
      </c>
      <c r="V25" s="32">
        <v>2133.5171722300001</v>
      </c>
      <c r="W25" s="32">
        <v>7216.7932051100006</v>
      </c>
      <c r="X25" s="32">
        <v>14662.27159875</v>
      </c>
      <c r="Y25" s="32">
        <v>21592.995625750002</v>
      </c>
      <c r="Z25" s="10"/>
    </row>
    <row r="26" spans="1:26" ht="15.6" x14ac:dyDescent="0.3">
      <c r="A26" s="20" t="s">
        <v>95</v>
      </c>
      <c r="B26" s="3">
        <v>56.236036340000005</v>
      </c>
      <c r="C26" s="3">
        <v>57.860479099999999</v>
      </c>
      <c r="D26" s="3">
        <v>61.998941630000004</v>
      </c>
      <c r="E26" s="3">
        <v>105.24697562999999</v>
      </c>
      <c r="F26" s="3">
        <v>21.909363600000002</v>
      </c>
      <c r="G26" s="3">
        <v>97.455885009999989</v>
      </c>
      <c r="H26" s="3">
        <v>425.97558967000003</v>
      </c>
      <c r="I26" s="3">
        <v>1379.7141488899999</v>
      </c>
      <c r="J26" s="3">
        <v>179.77692178999999</v>
      </c>
      <c r="K26" s="3">
        <v>758.57161254999994</v>
      </c>
      <c r="L26" s="3">
        <v>453.59610311</v>
      </c>
      <c r="M26" s="3">
        <v>2969.7663024499998</v>
      </c>
      <c r="N26" s="32">
        <v>364.48451581</v>
      </c>
      <c r="O26" s="32">
        <v>1328.9354697399999</v>
      </c>
      <c r="P26" s="32">
        <v>3067.8793095100004</v>
      </c>
      <c r="Q26" s="32">
        <v>4544.8645206299989</v>
      </c>
      <c r="R26" s="32">
        <v>661.34250577</v>
      </c>
      <c r="S26" s="32">
        <v>1238.6947989900002</v>
      </c>
      <c r="T26" s="32">
        <v>4087.1878289000001</v>
      </c>
      <c r="U26" s="32">
        <v>2133.09178604</v>
      </c>
      <c r="V26" s="32">
        <v>882.52033013000016</v>
      </c>
      <c r="W26" s="32">
        <v>2911.0851361799996</v>
      </c>
      <c r="X26" s="32">
        <v>5688.98562537</v>
      </c>
      <c r="Y26" s="32">
        <v>7948.9627957600005</v>
      </c>
      <c r="Z26" s="10"/>
    </row>
    <row r="27" spans="1:26" ht="15.6" x14ac:dyDescent="0.3">
      <c r="A27" s="20" t="s">
        <v>96</v>
      </c>
      <c r="B27" s="3">
        <v>1.0544013800000001</v>
      </c>
      <c r="C27" s="3">
        <v>1.26163552</v>
      </c>
      <c r="D27" s="3">
        <v>1.0072750100000001</v>
      </c>
      <c r="E27" s="3">
        <v>4.2860719500000002</v>
      </c>
      <c r="F27" s="3">
        <v>2.6372434099999995</v>
      </c>
      <c r="G27" s="3">
        <v>6.7998546500000003</v>
      </c>
      <c r="H27" s="3">
        <v>5.1324117699999992</v>
      </c>
      <c r="I27" s="3">
        <v>11.654420609999999</v>
      </c>
      <c r="J27" s="3">
        <v>1.2739397800000001</v>
      </c>
      <c r="K27" s="3">
        <v>1.3157299500000001</v>
      </c>
      <c r="L27" s="3">
        <v>0.41428571999999997</v>
      </c>
      <c r="M27" s="3">
        <v>0.6</v>
      </c>
      <c r="N27" s="32">
        <v>0.06</v>
      </c>
      <c r="O27" s="32">
        <v>0.25643835999999998</v>
      </c>
      <c r="P27" s="32">
        <v>-1.4383600000012666E-3</v>
      </c>
      <c r="Q27" s="32">
        <v>0.17219999999999999</v>
      </c>
      <c r="R27" s="32">
        <v>0.49780000000000002</v>
      </c>
      <c r="S27" s="32">
        <v>0.22420000000000001</v>
      </c>
      <c r="T27" s="32">
        <v>1.6054236400000002</v>
      </c>
      <c r="U27" s="32">
        <v>0</v>
      </c>
      <c r="V27" s="32">
        <v>0.97</v>
      </c>
      <c r="W27" s="32">
        <v>2.2349999999999999</v>
      </c>
      <c r="X27" s="32">
        <v>3.4027808200000003</v>
      </c>
      <c r="Y27" s="32">
        <v>1.8510678999999999</v>
      </c>
      <c r="Z27" s="10"/>
    </row>
    <row r="28" spans="1:26" ht="15.6" x14ac:dyDescent="0.3">
      <c r="A28" s="20" t="s">
        <v>97</v>
      </c>
      <c r="B28" s="3">
        <v>11.191205029999999</v>
      </c>
      <c r="C28" s="3">
        <v>7.8915250399999994</v>
      </c>
      <c r="D28" s="3">
        <v>2.2364699700000004</v>
      </c>
      <c r="E28" s="3">
        <v>15.00645712</v>
      </c>
      <c r="F28" s="3">
        <v>6.1801772699999997</v>
      </c>
      <c r="G28" s="3">
        <v>24.141546649999992</v>
      </c>
      <c r="H28" s="3">
        <v>0.11208860999999941</v>
      </c>
      <c r="I28" s="3">
        <v>6.6939013900000006</v>
      </c>
      <c r="J28" s="3">
        <v>7.5018890399999991</v>
      </c>
      <c r="K28" s="3">
        <v>11.329962800000001</v>
      </c>
      <c r="L28" s="3">
        <v>11.45646161</v>
      </c>
      <c r="M28" s="3">
        <v>7.2958621100000007</v>
      </c>
      <c r="N28" s="32">
        <v>8.0339701600000009</v>
      </c>
      <c r="O28" s="32">
        <v>10.522518960000001</v>
      </c>
      <c r="P28" s="32">
        <v>11.645110149999999</v>
      </c>
      <c r="Q28" s="32">
        <v>8.1016560799999997</v>
      </c>
      <c r="R28" s="32">
        <v>3.6428589100000002</v>
      </c>
      <c r="S28" s="32">
        <v>9.4626549200000003</v>
      </c>
      <c r="T28" s="32">
        <v>9.6838552699999987</v>
      </c>
      <c r="U28" s="32">
        <v>3.3952103399999998</v>
      </c>
      <c r="V28" s="32">
        <v>24.999891980000005</v>
      </c>
      <c r="W28" s="32">
        <v>100.17149193</v>
      </c>
      <c r="X28" s="32">
        <v>131.01612413000001</v>
      </c>
      <c r="Y28" s="32">
        <v>180.9248699</v>
      </c>
      <c r="Z28" s="10"/>
    </row>
    <row r="29" spans="1:26" ht="15.6" x14ac:dyDescent="0.3">
      <c r="A29" s="20" t="s">
        <v>98</v>
      </c>
      <c r="B29" s="3">
        <v>1160.09137347</v>
      </c>
      <c r="C29" s="3">
        <v>1883.5445540999999</v>
      </c>
      <c r="D29" s="3">
        <v>2784.9131917799996</v>
      </c>
      <c r="E29" s="3">
        <v>3519.6192072200001</v>
      </c>
      <c r="F29" s="3">
        <v>1837.1339320300001</v>
      </c>
      <c r="G29" s="3">
        <v>2880.1947216599997</v>
      </c>
      <c r="H29" s="3">
        <v>10123.902005790002</v>
      </c>
      <c r="I29" s="3">
        <v>30403.591076959998</v>
      </c>
      <c r="J29" s="3">
        <v>3869.2134005899998</v>
      </c>
      <c r="K29" s="3">
        <v>10370.53958585</v>
      </c>
      <c r="L29" s="3">
        <v>7081.8662495600001</v>
      </c>
      <c r="M29" s="3">
        <v>48925.373430370004</v>
      </c>
      <c r="N29" s="32">
        <v>6080.8713491399994</v>
      </c>
      <c r="O29" s="32">
        <v>17580.700620489999</v>
      </c>
      <c r="P29" s="32">
        <v>44195.380372419997</v>
      </c>
      <c r="Q29" s="32">
        <v>70587.81937415</v>
      </c>
      <c r="R29" s="32">
        <v>7980.8248438199998</v>
      </c>
      <c r="S29" s="32">
        <v>14593.444391789999</v>
      </c>
      <c r="T29" s="32">
        <v>53273.476843140001</v>
      </c>
      <c r="U29" s="32">
        <v>32939.549848889998</v>
      </c>
      <c r="V29" s="32">
        <v>10169.528298370002</v>
      </c>
      <c r="W29" s="32">
        <v>31292.047097860002</v>
      </c>
      <c r="X29" s="32">
        <v>71616.60170503</v>
      </c>
      <c r="Y29" s="32">
        <v>113170.26201019998</v>
      </c>
      <c r="Z29" s="10"/>
    </row>
    <row r="30" spans="1:26" ht="15.6" x14ac:dyDescent="0.3">
      <c r="A30" s="20" t="s">
        <v>99</v>
      </c>
      <c r="B30" s="3">
        <v>2360.8986345600001</v>
      </c>
      <c r="C30" s="3">
        <v>3638.8689714399998</v>
      </c>
      <c r="D30" s="3">
        <v>5474.74034364</v>
      </c>
      <c r="E30" s="3">
        <v>6995.66094832</v>
      </c>
      <c r="F30" s="3">
        <v>3131.7206703900001</v>
      </c>
      <c r="G30" s="3">
        <v>4818.822763950001</v>
      </c>
      <c r="H30" s="3">
        <v>17904.979717580001</v>
      </c>
      <c r="I30" s="3">
        <v>54104.080718130004</v>
      </c>
      <c r="J30" s="3">
        <v>8119.6118732100003</v>
      </c>
      <c r="K30" s="3">
        <v>23108.064040419998</v>
      </c>
      <c r="L30" s="3">
        <v>15202.854478379999</v>
      </c>
      <c r="M30" s="3">
        <v>96927.840312630011</v>
      </c>
      <c r="N30" s="32">
        <v>13447.39902427</v>
      </c>
      <c r="O30" s="32">
        <v>40550.373593119992</v>
      </c>
      <c r="P30" s="32">
        <v>93983.795414740001</v>
      </c>
      <c r="Q30" s="32">
        <v>144869.45369920999</v>
      </c>
      <c r="R30" s="32">
        <v>19098.257916049999</v>
      </c>
      <c r="S30" s="32">
        <v>35252.814735950007</v>
      </c>
      <c r="T30" s="32">
        <v>119073.02797362002</v>
      </c>
      <c r="U30" s="32">
        <v>69083.205768610002</v>
      </c>
      <c r="V30" s="32">
        <v>24677.782680929999</v>
      </c>
      <c r="W30" s="32">
        <v>75731.357617080008</v>
      </c>
      <c r="X30" s="32">
        <v>160088.93144205998</v>
      </c>
      <c r="Y30" s="32">
        <v>241945.45061822</v>
      </c>
      <c r="Z30" s="10"/>
    </row>
    <row r="31" spans="1:26" ht="15.6" x14ac:dyDescent="0.3">
      <c r="A31" s="20" t="s">
        <v>100</v>
      </c>
      <c r="B31" s="3">
        <v>1136.8903625900002</v>
      </c>
      <c r="C31" s="3">
        <v>1439.7691506400001</v>
      </c>
      <c r="D31" s="3">
        <v>1986.1029615700002</v>
      </c>
      <c r="E31" s="3">
        <v>2759.2458207799996</v>
      </c>
      <c r="F31" s="3">
        <v>-162.11893404999995</v>
      </c>
      <c r="G31" s="3">
        <v>2044.31088922</v>
      </c>
      <c r="H31" s="3">
        <v>16925.90657513</v>
      </c>
      <c r="I31" s="3">
        <v>60492.142612579999</v>
      </c>
      <c r="J31" s="3">
        <v>9950.43036932</v>
      </c>
      <c r="K31" s="3">
        <v>22757.339764740002</v>
      </c>
      <c r="L31" s="3">
        <v>12539.91676883</v>
      </c>
      <c r="M31" s="3">
        <v>101043.37892297001</v>
      </c>
      <c r="N31" s="32">
        <v>15157.04192804</v>
      </c>
      <c r="O31" s="32">
        <v>37960.804215380005</v>
      </c>
      <c r="P31" s="32">
        <v>93039.129588380005</v>
      </c>
      <c r="Q31" s="32">
        <v>139933.02485875</v>
      </c>
      <c r="R31" s="32">
        <v>20411.705385609999</v>
      </c>
      <c r="S31" s="32">
        <v>31027.916399059999</v>
      </c>
      <c r="T31" s="32">
        <v>108673.7228834</v>
      </c>
      <c r="U31" s="32">
        <v>53760.973191149998</v>
      </c>
      <c r="V31" s="32">
        <v>24322.94542679</v>
      </c>
      <c r="W31" s="32">
        <v>60475.102845900008</v>
      </c>
      <c r="X31" s="32">
        <v>126779.92752217999</v>
      </c>
      <c r="Y31" s="32">
        <v>184771.88180902001</v>
      </c>
      <c r="Z31" s="10"/>
    </row>
    <row r="32" spans="1:26" ht="15.6" x14ac:dyDescent="0.3">
      <c r="A32" s="20" t="s">
        <v>101</v>
      </c>
      <c r="B32" s="3">
        <v>107.07605872999999</v>
      </c>
      <c r="C32" s="3">
        <v>294.28787011000003</v>
      </c>
      <c r="D32" s="3">
        <v>411.22736049999997</v>
      </c>
      <c r="E32" s="3">
        <v>527.69425934000003</v>
      </c>
      <c r="F32" s="3">
        <v>43.343384370000003</v>
      </c>
      <c r="G32" s="3">
        <v>198.21007366000001</v>
      </c>
      <c r="H32" s="3">
        <v>297.22766353999998</v>
      </c>
      <c r="I32" s="3">
        <v>171.50475845000003</v>
      </c>
      <c r="J32" s="3">
        <v>27.870800380000002</v>
      </c>
      <c r="K32" s="3">
        <v>98.187577629999993</v>
      </c>
      <c r="L32" s="3">
        <v>121.78979606999999</v>
      </c>
      <c r="M32" s="3">
        <v>217.78123059000001</v>
      </c>
      <c r="N32" s="32">
        <v>7.1599955700000004</v>
      </c>
      <c r="O32" s="32">
        <v>-144.55664429000001</v>
      </c>
      <c r="P32" s="32">
        <v>-256.30848685000001</v>
      </c>
      <c r="Q32" s="32">
        <v>-201.54226767999998</v>
      </c>
      <c r="R32" s="32">
        <v>-185.53581269999998</v>
      </c>
      <c r="S32" s="32">
        <v>-13.786955309999998</v>
      </c>
      <c r="T32" s="32">
        <v>-41.735210639999998</v>
      </c>
      <c r="U32" s="32">
        <v>-125.65009070999999</v>
      </c>
      <c r="V32" s="32">
        <v>131.55591177000002</v>
      </c>
      <c r="W32" s="32">
        <v>797.62722322000002</v>
      </c>
      <c r="X32" s="32">
        <v>58.164598779999999</v>
      </c>
      <c r="Y32" s="32">
        <v>176.49976494999999</v>
      </c>
      <c r="Z32" s="10"/>
    </row>
    <row r="33" spans="1:26" ht="15.6" x14ac:dyDescent="0.3">
      <c r="A33" s="20" t="s">
        <v>102</v>
      </c>
      <c r="B33" s="3">
        <v>1029.8143038599999</v>
      </c>
      <c r="C33" s="3">
        <v>1145.48128053</v>
      </c>
      <c r="D33" s="3">
        <v>1574.8756010700001</v>
      </c>
      <c r="E33" s="3">
        <v>2231.5515614400001</v>
      </c>
      <c r="F33" s="3">
        <v>-205.46231841999983</v>
      </c>
      <c r="G33" s="3">
        <v>1846.10081556</v>
      </c>
      <c r="H33" s="3">
        <v>16628.678911589999</v>
      </c>
      <c r="I33" s="3">
        <v>60320.637854130007</v>
      </c>
      <c r="J33" s="3">
        <v>9922.5595689399997</v>
      </c>
      <c r="K33" s="3">
        <v>22659.152187110001</v>
      </c>
      <c r="L33" s="3">
        <v>12418.126972759997</v>
      </c>
      <c r="M33" s="3">
        <v>100825.59769238</v>
      </c>
      <c r="N33" s="32">
        <v>15149.881932470002</v>
      </c>
      <c r="O33" s="32">
        <v>38105.36085967</v>
      </c>
      <c r="P33" s="32">
        <v>93295.438075229991</v>
      </c>
      <c r="Q33" s="32">
        <v>140134.56712642999</v>
      </c>
      <c r="R33" s="32">
        <v>20597.241198309999</v>
      </c>
      <c r="S33" s="32">
        <v>31041.703354369998</v>
      </c>
      <c r="T33" s="32">
        <v>108715.45809404</v>
      </c>
      <c r="U33" s="32">
        <v>53886.623281860004</v>
      </c>
      <c r="V33" s="32">
        <v>24191.389515020001</v>
      </c>
      <c r="W33" s="32">
        <v>59677.475622679995</v>
      </c>
      <c r="X33" s="32">
        <v>126721.76292339999</v>
      </c>
      <c r="Y33" s="32">
        <v>184595.38204406999</v>
      </c>
      <c r="Z33" s="10"/>
    </row>
    <row r="34" spans="1:26" ht="15.6" x14ac:dyDescent="0.3">
      <c r="A34" s="20" t="s">
        <v>103</v>
      </c>
      <c r="B34" s="3">
        <v>-310.44769772000001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10"/>
    </row>
    <row r="35" spans="1:26" ht="15.6" x14ac:dyDescent="0.3">
      <c r="A35" s="20" t="s">
        <v>104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10"/>
    </row>
    <row r="36" spans="1:26" ht="15.6" x14ac:dyDescent="0.3">
      <c r="A36" s="20" t="s">
        <v>105</v>
      </c>
      <c r="B36" s="3">
        <v>-310.44769772000001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10"/>
    </row>
    <row r="37" spans="1:26" ht="15.6" x14ac:dyDescent="0.3">
      <c r="A37" s="20" t="s">
        <v>106</v>
      </c>
      <c r="B37" s="3">
        <v>0.73150281000000006</v>
      </c>
      <c r="C37" s="3">
        <v>0</v>
      </c>
      <c r="D37" s="3">
        <v>0</v>
      </c>
      <c r="E37" s="3">
        <v>4.7E-2</v>
      </c>
      <c r="F37" s="3">
        <v>0.74785900000000005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13.57593911</v>
      </c>
      <c r="M37" s="3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10"/>
    </row>
    <row r="38" spans="1:26" ht="15.6" x14ac:dyDescent="0.3">
      <c r="A38" s="20" t="s">
        <v>107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10"/>
    </row>
    <row r="39" spans="1:26" ht="15.6" x14ac:dyDescent="0.3">
      <c r="A39" s="20" t="s">
        <v>108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10"/>
    </row>
    <row r="40" spans="1:26" ht="15.6" x14ac:dyDescent="0.3">
      <c r="A40" s="20" t="s">
        <v>109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10"/>
    </row>
    <row r="41" spans="1:26" ht="15.6" x14ac:dyDescent="0.3">
      <c r="A41" s="20" t="s">
        <v>110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10"/>
    </row>
    <row r="42" spans="1:26" ht="15.6" x14ac:dyDescent="0.3">
      <c r="A42" s="20" t="s">
        <v>111</v>
      </c>
      <c r="B42" s="3">
        <v>-47.182936740000002</v>
      </c>
      <c r="C42" s="3">
        <v>-94.365006490000013</v>
      </c>
      <c r="D42" s="3">
        <v>2.6009700000000002E-3</v>
      </c>
      <c r="E42" s="3">
        <v>2.6009700000000002E-3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10"/>
    </row>
    <row r="43" spans="1:26" ht="15.6" x14ac:dyDescent="0.3">
      <c r="A43" s="20" t="s">
        <v>112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10"/>
    </row>
    <row r="44" spans="1:26" ht="15.6" x14ac:dyDescent="0.3">
      <c r="A44" s="20" t="s">
        <v>113</v>
      </c>
      <c r="B44" s="3">
        <v>-47.182936740000002</v>
      </c>
      <c r="C44" s="3">
        <v>-94.365006490000013</v>
      </c>
      <c r="D44" s="3">
        <v>2.6009700000000002E-3</v>
      </c>
      <c r="E44" s="3">
        <v>2.6009700000000002E-3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10"/>
    </row>
    <row r="45" spans="1:26" ht="15.6" x14ac:dyDescent="0.3">
      <c r="A45" s="20" t="s">
        <v>114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10"/>
    </row>
    <row r="46" spans="1:26" ht="15.6" x14ac:dyDescent="0.3">
      <c r="A46" s="20" t="s">
        <v>115</v>
      </c>
      <c r="B46" s="3">
        <v>-356.89913164999996</v>
      </c>
      <c r="C46" s="3">
        <v>-94.365006490000013</v>
      </c>
      <c r="D46" s="3">
        <v>2.6009700000000002E-3</v>
      </c>
      <c r="E46" s="3">
        <v>4.9600969999999994E-2</v>
      </c>
      <c r="F46" s="3">
        <v>0.74785900000000005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13.57593911</v>
      </c>
      <c r="M46" s="3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10"/>
    </row>
    <row r="47" spans="1:26" ht="16.2" thickBot="1" x14ac:dyDescent="0.35">
      <c r="A47" s="21" t="s">
        <v>116</v>
      </c>
      <c r="B47" s="22">
        <v>672.91517220999992</v>
      </c>
      <c r="C47" s="22">
        <v>1051.11627404</v>
      </c>
      <c r="D47" s="22">
        <v>1574.8782020399999</v>
      </c>
      <c r="E47" s="22">
        <v>2231.6011624099997</v>
      </c>
      <c r="F47" s="22">
        <v>-204.71445941999983</v>
      </c>
      <c r="G47" s="22">
        <v>1846.10081556</v>
      </c>
      <c r="H47" s="22">
        <v>16628.678911589999</v>
      </c>
      <c r="I47" s="22">
        <v>60320.637854130007</v>
      </c>
      <c r="J47" s="22">
        <v>9922.5595689399997</v>
      </c>
      <c r="K47" s="22">
        <v>22659.152187110001</v>
      </c>
      <c r="L47" s="22">
        <v>12431.702911869999</v>
      </c>
      <c r="M47" s="22">
        <v>100825.59769238</v>
      </c>
      <c r="N47" s="33">
        <v>15149.881932470002</v>
      </c>
      <c r="O47" s="33">
        <v>38105.36085967</v>
      </c>
      <c r="P47" s="33">
        <v>93295.438075229991</v>
      </c>
      <c r="Q47" s="33">
        <v>140134.56712642999</v>
      </c>
      <c r="R47" s="33">
        <v>20597.241198309999</v>
      </c>
      <c r="S47" s="33">
        <v>31041.703354369998</v>
      </c>
      <c r="T47" s="33">
        <v>108715.45809404</v>
      </c>
      <c r="U47" s="33">
        <v>53886.623281860004</v>
      </c>
      <c r="V47" s="33">
        <v>24191.389515020001</v>
      </c>
      <c r="W47" s="33">
        <v>59677.475622679995</v>
      </c>
      <c r="X47" s="33">
        <v>126721.76292339999</v>
      </c>
      <c r="Y47" s="33">
        <v>184595.38204406999</v>
      </c>
      <c r="Z47" s="10"/>
    </row>
    <row r="48" spans="1:26" ht="17.399999999999999" x14ac:dyDescent="0.3">
      <c r="A48" s="35" t="s">
        <v>142</v>
      </c>
      <c r="F48" s="17"/>
      <c r="G48" s="17"/>
      <c r="H48" s="17"/>
      <c r="I48" s="17"/>
      <c r="J48" s="17"/>
      <c r="K48" s="17"/>
      <c r="L48" s="17"/>
    </row>
    <row r="49" spans="1:12" ht="15.6" x14ac:dyDescent="0.3">
      <c r="A49" s="8" t="s">
        <v>148</v>
      </c>
      <c r="F49" s="8"/>
      <c r="G49" s="8"/>
      <c r="H49" s="8"/>
      <c r="I49" s="8"/>
      <c r="J49" s="8"/>
      <c r="K49" s="8"/>
      <c r="L49" s="8"/>
    </row>
    <row r="50" spans="1:12" ht="15.6" x14ac:dyDescent="0.3">
      <c r="A50" s="8" t="s">
        <v>147</v>
      </c>
    </row>
  </sheetData>
  <mergeCells count="6">
    <mergeCell ref="R3:U3"/>
    <mergeCell ref="B3:E3"/>
    <mergeCell ref="F3:I3"/>
    <mergeCell ref="A1:I1"/>
    <mergeCell ref="J3:M3"/>
    <mergeCell ref="N3:Q3"/>
  </mergeCells>
  <pageMargins left="0.7" right="0.7" top="0.75" bottom="0.75" header="0.3" footer="0.3"/>
  <pageSetup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1"/>
  <sheetViews>
    <sheetView view="pageBreakPreview" zoomScaleNormal="100" zoomScaleSheetLayoutView="100" workbookViewId="0">
      <pane xSplit="9" ySplit="3" topLeftCell="V4" activePane="bottomRight" state="frozen"/>
      <selection pane="topRight" activeCell="J1" sqref="J1"/>
      <selection pane="bottomLeft" activeCell="A4" sqref="A4"/>
      <selection pane="bottomRight" activeCell="X1" sqref="X1"/>
    </sheetView>
  </sheetViews>
  <sheetFormatPr defaultColWidth="11.5546875" defaultRowHeight="14.4" x14ac:dyDescent="0.3"/>
  <cols>
    <col min="1" max="1" width="51" customWidth="1"/>
    <col min="2" max="9" width="15.77734375" hidden="1" customWidth="1"/>
    <col min="10" max="10" width="11.21875" bestFit="1" customWidth="1"/>
    <col min="11" max="13" width="12.21875" bestFit="1" customWidth="1"/>
    <col min="15" max="15" width="16.21875" bestFit="1" customWidth="1"/>
    <col min="16" max="16" width="15" bestFit="1" customWidth="1"/>
    <col min="17" max="17" width="17.77734375" customWidth="1"/>
    <col min="19" max="19" width="16.21875" customWidth="1"/>
    <col min="20" max="20" width="15" customWidth="1"/>
    <col min="21" max="23" width="17.77734375" customWidth="1"/>
    <col min="24" max="25" width="14.5546875" bestFit="1" customWidth="1"/>
  </cols>
  <sheetData>
    <row r="1" spans="1:25" ht="49.5" customHeight="1" x14ac:dyDescent="0.3">
      <c r="A1" s="135" t="s">
        <v>145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5" ht="15" thickBot="1" x14ac:dyDescent="0.35">
      <c r="A2" s="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25" ht="19.5" customHeight="1" x14ac:dyDescent="0.3">
      <c r="A3" s="11"/>
      <c r="B3" s="134">
        <v>2016</v>
      </c>
      <c r="C3" s="134"/>
      <c r="D3" s="134"/>
      <c r="E3" s="134"/>
      <c r="F3" s="134">
        <v>2017</v>
      </c>
      <c r="G3" s="134"/>
      <c r="H3" s="134"/>
      <c r="I3" s="134"/>
      <c r="J3" s="134">
        <v>2018</v>
      </c>
      <c r="K3" s="134"/>
      <c r="L3" s="134"/>
      <c r="M3" s="134"/>
      <c r="N3" s="134">
        <v>2019</v>
      </c>
      <c r="O3" s="134"/>
      <c r="P3" s="134"/>
      <c r="Q3" s="134"/>
      <c r="R3" s="134">
        <v>2020</v>
      </c>
      <c r="S3" s="134"/>
      <c r="T3" s="134"/>
      <c r="U3" s="134"/>
      <c r="V3" s="132">
        <v>2021</v>
      </c>
      <c r="W3" s="133"/>
      <c r="X3" s="133"/>
      <c r="Y3" s="133"/>
    </row>
    <row r="4" spans="1:25" ht="19.5" customHeight="1" x14ac:dyDescent="0.3">
      <c r="A4" s="12" t="s">
        <v>117</v>
      </c>
      <c r="B4" s="7" t="s">
        <v>69</v>
      </c>
      <c r="C4" s="7" t="s">
        <v>70</v>
      </c>
      <c r="D4" s="7" t="s">
        <v>71</v>
      </c>
      <c r="E4" s="7" t="s">
        <v>72</v>
      </c>
      <c r="F4" s="7" t="s">
        <v>69</v>
      </c>
      <c r="G4" s="7" t="s">
        <v>70</v>
      </c>
      <c r="H4" s="7" t="s">
        <v>71</v>
      </c>
      <c r="I4" s="7" t="s">
        <v>72</v>
      </c>
      <c r="J4" s="7" t="s">
        <v>69</v>
      </c>
      <c r="K4" s="7" t="s">
        <v>70</v>
      </c>
      <c r="L4" s="7" t="s">
        <v>71</v>
      </c>
      <c r="M4" s="7" t="s">
        <v>72</v>
      </c>
      <c r="N4" s="7" t="s">
        <v>69</v>
      </c>
      <c r="O4" s="7" t="s">
        <v>146</v>
      </c>
      <c r="P4" s="7" t="s">
        <v>71</v>
      </c>
      <c r="Q4" s="7" t="s">
        <v>72</v>
      </c>
      <c r="R4" s="7" t="s">
        <v>69</v>
      </c>
      <c r="S4" s="7" t="s">
        <v>70</v>
      </c>
      <c r="T4" s="7" t="s">
        <v>71</v>
      </c>
      <c r="U4" s="7" t="s">
        <v>72</v>
      </c>
      <c r="V4" s="7" t="s">
        <v>151</v>
      </c>
      <c r="W4" s="7" t="s">
        <v>149</v>
      </c>
      <c r="X4" s="7" t="s">
        <v>150</v>
      </c>
      <c r="Y4" s="7" t="s">
        <v>72</v>
      </c>
    </row>
    <row r="5" spans="1:25" ht="19.5" customHeight="1" x14ac:dyDescent="0.3">
      <c r="A5" s="13" t="s">
        <v>118</v>
      </c>
      <c r="B5" s="5">
        <v>39842.10422126999</v>
      </c>
      <c r="C5" s="5">
        <v>58169.10342087</v>
      </c>
      <c r="D5" s="5">
        <v>130029.4312295862</v>
      </c>
      <c r="E5" s="5">
        <v>195310.755603347</v>
      </c>
      <c r="F5" s="5">
        <v>44973.935781779452</v>
      </c>
      <c r="G5" s="5">
        <v>148602.4471699211</v>
      </c>
      <c r="H5" s="5">
        <v>182777.29800751767</v>
      </c>
      <c r="I5" s="5">
        <v>286301.39673221065</v>
      </c>
      <c r="J5" s="5">
        <v>53103.147415563719</v>
      </c>
      <c r="K5" s="5">
        <v>103089.1611609766</v>
      </c>
      <c r="L5" s="5">
        <v>165298.8913682251</v>
      </c>
      <c r="M5" s="5">
        <v>230929.6065905423</v>
      </c>
      <c r="N5" s="5">
        <v>63342.904133710399</v>
      </c>
      <c r="O5" s="5">
        <v>120665.56691372779</v>
      </c>
      <c r="P5" s="5">
        <v>206962.26223188659</v>
      </c>
      <c r="Q5" s="5">
        <v>283707.81947044836</v>
      </c>
      <c r="R5" s="5">
        <v>72027.377205331301</v>
      </c>
      <c r="S5" s="5">
        <v>141173.903715678</v>
      </c>
      <c r="T5" s="5">
        <v>215984.39062107963</v>
      </c>
      <c r="U5" s="5">
        <v>112304176.701684</v>
      </c>
      <c r="V5" s="5">
        <v>86817.3387257469</v>
      </c>
      <c r="W5" s="5">
        <v>186328.01586043258</v>
      </c>
      <c r="X5" s="5">
        <v>297099.09683807677</v>
      </c>
      <c r="Y5" s="5">
        <v>485874.286062814</v>
      </c>
    </row>
    <row r="6" spans="1:25" ht="19.5" customHeight="1" x14ac:dyDescent="0.3">
      <c r="A6" s="13" t="s">
        <v>119</v>
      </c>
      <c r="B6" s="5">
        <v>7825.00458781</v>
      </c>
      <c r="C6" s="5">
        <v>10722.320559909998</v>
      </c>
      <c r="D6" s="5">
        <v>24054.70316048637</v>
      </c>
      <c r="E6" s="5">
        <v>34613.164779999999</v>
      </c>
      <c r="F6" s="5">
        <v>8584.3498088550114</v>
      </c>
      <c r="G6" s="5">
        <v>23003.347129091999</v>
      </c>
      <c r="H6" s="5">
        <v>32195.986766757087</v>
      </c>
      <c r="I6" s="5">
        <v>42559.989282617702</v>
      </c>
      <c r="J6" s="5">
        <v>8884.5183276713906</v>
      </c>
      <c r="K6" s="5">
        <v>18536.029590334809</v>
      </c>
      <c r="L6" s="5">
        <v>29558.09788738858</v>
      </c>
      <c r="M6" s="5">
        <v>41201.136337956304</v>
      </c>
      <c r="N6" s="5">
        <v>11479.86142190871</v>
      </c>
      <c r="O6" s="5">
        <v>22165.709065264811</v>
      </c>
      <c r="P6" s="5">
        <v>37307.898552224004</v>
      </c>
      <c r="Q6" s="5">
        <v>50335.950418087603</v>
      </c>
      <c r="R6" s="5">
        <v>15363.328618052621</v>
      </c>
      <c r="S6" s="5">
        <v>28765.67319001507</v>
      </c>
      <c r="T6" s="5">
        <v>44659.668494201098</v>
      </c>
      <c r="U6" s="5">
        <v>23014091.797610398</v>
      </c>
      <c r="V6" s="5">
        <v>17688.432934290147</v>
      </c>
      <c r="W6" s="5">
        <v>34676.035083241382</v>
      </c>
      <c r="X6" s="5">
        <v>54928.234023744204</v>
      </c>
      <c r="Y6" s="5">
        <v>79118.064969494808</v>
      </c>
    </row>
    <row r="7" spans="1:25" ht="19.5" customHeight="1" x14ac:dyDescent="0.3">
      <c r="A7" s="14" t="s">
        <v>120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</row>
    <row r="8" spans="1:25" ht="19.5" customHeight="1" x14ac:dyDescent="0.3">
      <c r="A8" s="14" t="s">
        <v>121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1:25" ht="19.5" customHeight="1" x14ac:dyDescent="0.3">
      <c r="A9" s="13" t="s">
        <v>122</v>
      </c>
      <c r="B9" s="5">
        <v>2494.6348065000002</v>
      </c>
      <c r="C9" s="5">
        <v>3370.8721847000002</v>
      </c>
      <c r="D9" s="5">
        <v>7111.0649729999996</v>
      </c>
      <c r="E9" s="5">
        <v>9836.0930700000008</v>
      </c>
      <c r="F9" s="5">
        <v>2715.2462300000002</v>
      </c>
      <c r="G9" s="5">
        <v>22545.389061210779</v>
      </c>
      <c r="H9" s="5">
        <v>10470.926778535309</v>
      </c>
      <c r="I9" s="5">
        <v>24412.482637559398</v>
      </c>
      <c r="J9" s="5">
        <v>2608.1790846527201</v>
      </c>
      <c r="K9" s="5">
        <v>5057.0271266434002</v>
      </c>
      <c r="L9" s="5">
        <v>7889.3596639733496</v>
      </c>
      <c r="M9" s="5">
        <v>10680.652644955531</v>
      </c>
      <c r="N9" s="5">
        <v>3049.8059961949202</v>
      </c>
      <c r="O9" s="5">
        <v>5065.59432032123</v>
      </c>
      <c r="P9" s="5">
        <v>8031.0575085188902</v>
      </c>
      <c r="Q9" s="5">
        <v>11032.487148910181</v>
      </c>
      <c r="R9" s="5">
        <v>3885.0452818782301</v>
      </c>
      <c r="S9" s="5">
        <v>5148.9377088233396</v>
      </c>
      <c r="T9" s="5">
        <v>8131.3338800403289</v>
      </c>
      <c r="U9" s="5">
        <v>4315658.6523721097</v>
      </c>
      <c r="V9" s="5">
        <v>4661.0147150093899</v>
      </c>
      <c r="W9" s="5">
        <v>6658.3533187421999</v>
      </c>
      <c r="X9" s="5">
        <v>10913.77063027469</v>
      </c>
      <c r="Y9" s="5">
        <v>15841.52479880596</v>
      </c>
    </row>
    <row r="10" spans="1:25" ht="19.5" customHeight="1" x14ac:dyDescent="0.3">
      <c r="A10" s="13" t="s">
        <v>123</v>
      </c>
      <c r="B10" s="5">
        <v>7229.7358229300007</v>
      </c>
      <c r="C10" s="5">
        <v>6842.1922340000001</v>
      </c>
      <c r="D10" s="5">
        <v>15907.271580835861</v>
      </c>
      <c r="E10" s="5">
        <v>23212.852541</v>
      </c>
      <c r="F10" s="5">
        <v>5919.4173119632005</v>
      </c>
      <c r="G10" s="5">
        <v>43851.162810697831</v>
      </c>
      <c r="H10" s="5">
        <v>23038.857209241873</v>
      </c>
      <c r="I10" s="5">
        <v>36196.541983163443</v>
      </c>
      <c r="J10" s="5">
        <v>7793.2870404430114</v>
      </c>
      <c r="K10" s="5">
        <v>12167.2828184756</v>
      </c>
      <c r="L10" s="5">
        <v>18024.535929402202</v>
      </c>
      <c r="M10" s="5">
        <v>24308.682787187307</v>
      </c>
      <c r="N10" s="5">
        <v>7907.7655509417609</v>
      </c>
      <c r="O10" s="5">
        <v>12481.427956250802</v>
      </c>
      <c r="P10" s="5">
        <v>21657.603912085862</v>
      </c>
      <c r="Q10" s="5">
        <v>28222.469064209774</v>
      </c>
      <c r="R10" s="5">
        <v>8829.1573394514198</v>
      </c>
      <c r="S10" s="5">
        <v>15689.44967450261</v>
      </c>
      <c r="T10" s="5">
        <v>21412.671055104151</v>
      </c>
      <c r="U10" s="5">
        <v>12086445.828922501</v>
      </c>
      <c r="V10" s="5">
        <v>11772.113148209912</v>
      </c>
      <c r="W10" s="5">
        <v>18342.328448908</v>
      </c>
      <c r="X10" s="5">
        <v>27058.351859675371</v>
      </c>
      <c r="Y10" s="5">
        <v>70742.211570404295</v>
      </c>
    </row>
    <row r="11" spans="1:25" ht="19.5" customHeight="1" x14ac:dyDescent="0.3">
      <c r="A11" s="13" t="s">
        <v>124</v>
      </c>
      <c r="B11" s="5">
        <v>3556.5082875399999</v>
      </c>
      <c r="C11" s="5">
        <v>3683.9613007799999</v>
      </c>
      <c r="D11" s="5">
        <v>8072.69438274</v>
      </c>
      <c r="E11" s="5">
        <v>11254.68252941</v>
      </c>
      <c r="F11" s="5">
        <v>4784.6713644800002</v>
      </c>
      <c r="G11" s="5">
        <v>9453.9983597762402</v>
      </c>
      <c r="H11" s="5">
        <v>14790.81942872354</v>
      </c>
      <c r="I11" s="5">
        <v>20590.936717337489</v>
      </c>
      <c r="J11" s="5">
        <v>7026.5857076392986</v>
      </c>
      <c r="K11" s="5">
        <v>11880.44176023708</v>
      </c>
      <c r="L11" s="5">
        <v>17803.564949157728</v>
      </c>
      <c r="M11" s="5">
        <v>23874.506679894512</v>
      </c>
      <c r="N11" s="5">
        <v>6603.5425106622297</v>
      </c>
      <c r="O11" s="5">
        <v>11380.812695931359</v>
      </c>
      <c r="P11" s="5">
        <v>15885.647422248891</v>
      </c>
      <c r="Q11" s="5">
        <v>19674.281780662874</v>
      </c>
      <c r="R11" s="5">
        <v>6097.9934440122497</v>
      </c>
      <c r="S11" s="5">
        <v>10998.264775002599</v>
      </c>
      <c r="T11" s="5">
        <v>14750.39086567479</v>
      </c>
      <c r="U11" s="5">
        <v>7883057.6999516999</v>
      </c>
      <c r="V11" s="5">
        <v>6585.1669912543002</v>
      </c>
      <c r="W11" s="5">
        <v>10704.36837256423</v>
      </c>
      <c r="X11" s="5">
        <v>19777.86744826828</v>
      </c>
      <c r="Y11" s="5">
        <v>23932.523515234931</v>
      </c>
    </row>
    <row r="12" spans="1:25" ht="19.5" customHeight="1" x14ac:dyDescent="0.3">
      <c r="A12" s="13" t="s">
        <v>125</v>
      </c>
      <c r="B12" s="5">
        <v>1272.24179925</v>
      </c>
      <c r="C12" s="5">
        <v>1374.6101808000001</v>
      </c>
      <c r="D12" s="5">
        <v>3295.4684379999999</v>
      </c>
      <c r="E12" s="5">
        <v>5029.5741545199999</v>
      </c>
      <c r="F12" s="5">
        <v>1699.4665890000001</v>
      </c>
      <c r="G12" s="5">
        <v>13330.32279051498</v>
      </c>
      <c r="H12" s="5">
        <v>6448.9358747992001</v>
      </c>
      <c r="I12" s="5">
        <v>8299.2792678169499</v>
      </c>
      <c r="J12" s="5">
        <v>2642.5274612687135</v>
      </c>
      <c r="K12" s="5">
        <v>4743.7386828005701</v>
      </c>
      <c r="L12" s="5">
        <v>6051.1453872966504</v>
      </c>
      <c r="M12" s="5">
        <v>8026.2996991103591</v>
      </c>
      <c r="N12" s="5">
        <v>2670.0894794489182</v>
      </c>
      <c r="O12" s="5">
        <v>4121.2427264374101</v>
      </c>
      <c r="P12" s="5">
        <v>5499.0075931073898</v>
      </c>
      <c r="Q12" s="5">
        <v>7364.5577304712597</v>
      </c>
      <c r="R12" s="5">
        <v>2927.4579335263129</v>
      </c>
      <c r="S12" s="5">
        <v>4281.69732010807</v>
      </c>
      <c r="T12" s="5">
        <v>5869.4170640922894</v>
      </c>
      <c r="U12" s="5">
        <v>3024223.9314681902</v>
      </c>
      <c r="V12" s="5">
        <v>3179.5736034955148</v>
      </c>
      <c r="W12" s="5">
        <v>4961.7225552931804</v>
      </c>
      <c r="X12" s="5">
        <v>8215.2423577453192</v>
      </c>
      <c r="Y12" s="5">
        <v>14072.591181701679</v>
      </c>
    </row>
    <row r="13" spans="1:25" ht="19.5" customHeight="1" x14ac:dyDescent="0.3">
      <c r="A13" s="14" t="s">
        <v>126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</row>
    <row r="14" spans="1:25" ht="19.5" customHeight="1" x14ac:dyDescent="0.3">
      <c r="A14" s="14" t="s">
        <v>127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</row>
    <row r="15" spans="1:25" ht="19.5" customHeight="1" x14ac:dyDescent="0.3">
      <c r="A15" s="14" t="s">
        <v>128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</row>
    <row r="16" spans="1:25" ht="19.5" customHeight="1" x14ac:dyDescent="0.3">
      <c r="A16" s="13" t="s">
        <v>129</v>
      </c>
      <c r="B16" s="5">
        <v>19022.63852606</v>
      </c>
      <c r="C16" s="5">
        <v>23595.362777000002</v>
      </c>
      <c r="D16" s="5">
        <v>49793.269094380012</v>
      </c>
      <c r="E16" s="5">
        <v>72376.985625000001</v>
      </c>
      <c r="F16" s="5">
        <v>19476.07338491</v>
      </c>
      <c r="G16" s="5">
        <v>65009.510594926593</v>
      </c>
      <c r="H16" s="5">
        <v>74300.455095764992</v>
      </c>
      <c r="I16" s="5">
        <v>121370.58786739799</v>
      </c>
      <c r="J16" s="5">
        <v>22994.736374997839</v>
      </c>
      <c r="K16" s="5">
        <v>42554.815206778498</v>
      </c>
      <c r="L16" s="5">
        <v>67019.960851102689</v>
      </c>
      <c r="M16" s="5">
        <v>91502.835597681493</v>
      </c>
      <c r="N16" s="5">
        <v>25035.5157292451</v>
      </c>
      <c r="O16" s="5">
        <v>46501.883030221194</v>
      </c>
      <c r="P16" s="5">
        <v>78787.991213140689</v>
      </c>
      <c r="Q16" s="5">
        <v>105835.26201828819</v>
      </c>
      <c r="R16" s="5">
        <v>30281.76699323396</v>
      </c>
      <c r="S16" s="5">
        <v>60444.945580982996</v>
      </c>
      <c r="T16" s="5">
        <v>89568.736409625111</v>
      </c>
      <c r="U16" s="5">
        <v>45333843.088438399</v>
      </c>
      <c r="V16" s="5">
        <v>33238.499282162629</v>
      </c>
      <c r="W16" s="5">
        <v>66117.282652830007</v>
      </c>
      <c r="X16" s="5">
        <v>101324.7352196398</v>
      </c>
      <c r="Y16" s="5">
        <v>172766.7893327011</v>
      </c>
    </row>
    <row r="17" spans="1:25" ht="19.5" customHeight="1" x14ac:dyDescent="0.3">
      <c r="A17" s="13" t="s">
        <v>130</v>
      </c>
      <c r="B17" s="5">
        <v>1394.9185030400001</v>
      </c>
      <c r="C17" s="5">
        <v>1452.693</v>
      </c>
      <c r="D17" s="5">
        <v>1663.3692999999998</v>
      </c>
      <c r="E17" s="5">
        <v>2544.9438499999997</v>
      </c>
      <c r="F17" s="5">
        <v>630.33155000000011</v>
      </c>
      <c r="G17" s="5">
        <v>1320.2826579499999</v>
      </c>
      <c r="H17" s="5">
        <v>2200.0632996700001</v>
      </c>
      <c r="I17" s="5">
        <v>4144.6439806799999</v>
      </c>
      <c r="J17" s="5">
        <v>735.39093238333294</v>
      </c>
      <c r="K17" s="5">
        <v>1139.9572508199801</v>
      </c>
      <c r="L17" s="5">
        <v>1764.0645218995262</v>
      </c>
      <c r="M17" s="5">
        <v>2920.8056720732961</v>
      </c>
      <c r="N17" s="5">
        <v>797.68839697834596</v>
      </c>
      <c r="O17" s="5">
        <v>1400.0170600175941</v>
      </c>
      <c r="P17" s="5">
        <v>2303.3909356242757</v>
      </c>
      <c r="Q17" s="5">
        <v>2923.2844965110971</v>
      </c>
      <c r="R17" s="5">
        <v>970.74166220599511</v>
      </c>
      <c r="S17" s="5">
        <v>1420.288143040998</v>
      </c>
      <c r="T17" s="5">
        <v>2153.2453700528863</v>
      </c>
      <c r="U17" s="5">
        <v>1267359.8196862501</v>
      </c>
      <c r="V17" s="5">
        <v>1069.928239605553</v>
      </c>
      <c r="W17" s="5">
        <v>2095.6164461493431</v>
      </c>
      <c r="X17" s="5">
        <v>3170.5366152357847</v>
      </c>
      <c r="Y17" s="5">
        <v>4436.0309435214494</v>
      </c>
    </row>
    <row r="18" spans="1:25" ht="19.5" customHeight="1" x14ac:dyDescent="0.3">
      <c r="A18" s="13" t="s">
        <v>131</v>
      </c>
      <c r="B18" s="5">
        <v>2420.6432515966703</v>
      </c>
      <c r="C18" s="5">
        <v>2864.0023510000001</v>
      </c>
      <c r="D18" s="5">
        <v>5635.1123070399999</v>
      </c>
      <c r="E18" s="5">
        <v>8059.1903819999989</v>
      </c>
      <c r="F18" s="5">
        <v>2371.6054218049999</v>
      </c>
      <c r="G18" s="5">
        <v>4141.1340592659499</v>
      </c>
      <c r="H18" s="5">
        <v>6339.6857263278498</v>
      </c>
      <c r="I18" s="5">
        <v>10824.604198204019</v>
      </c>
      <c r="J18" s="5">
        <v>2340.73667913811</v>
      </c>
      <c r="K18" s="5">
        <v>4112.4716378350804</v>
      </c>
      <c r="L18" s="5">
        <v>6318.9595848205208</v>
      </c>
      <c r="M18" s="5">
        <v>8856.3178566190709</v>
      </c>
      <c r="N18" s="5">
        <v>2756.3063829162625</v>
      </c>
      <c r="O18" s="5">
        <v>4524.9551737720294</v>
      </c>
      <c r="P18" s="5">
        <v>7703.0938584873393</v>
      </c>
      <c r="Q18" s="5">
        <v>10243.27208015967</v>
      </c>
      <c r="R18" s="5">
        <v>8342.3372874604302</v>
      </c>
      <c r="S18" s="5">
        <v>6943.7551613812802</v>
      </c>
      <c r="T18" s="5">
        <v>10167.425671658832</v>
      </c>
      <c r="U18" s="5">
        <v>4989616.0868636798</v>
      </c>
      <c r="V18" s="5">
        <v>4030.9984925920098</v>
      </c>
      <c r="W18" s="5">
        <v>7804.3836528543106</v>
      </c>
      <c r="X18" s="5">
        <v>11664.345575654101</v>
      </c>
      <c r="Y18" s="5">
        <v>16063.703878018439</v>
      </c>
    </row>
    <row r="19" spans="1:25" ht="19.5" customHeight="1" x14ac:dyDescent="0.3">
      <c r="A19" s="13" t="s">
        <v>132</v>
      </c>
      <c r="B19" s="5">
        <v>5699.5192433500006</v>
      </c>
      <c r="C19" s="5">
        <v>4890.0126875200003</v>
      </c>
      <c r="D19" s="5">
        <v>9394.0051799999983</v>
      </c>
      <c r="E19" s="5">
        <v>13293.517519999999</v>
      </c>
      <c r="F19" s="5">
        <v>5620.0966729585807</v>
      </c>
      <c r="G19" s="5">
        <v>8546.4434029084587</v>
      </c>
      <c r="H19" s="5">
        <v>12405.701407173159</v>
      </c>
      <c r="I19" s="5">
        <v>17521.079887033469</v>
      </c>
      <c r="J19" s="5">
        <v>7401.4969329818805</v>
      </c>
      <c r="K19" s="5">
        <v>11554.634758347951</v>
      </c>
      <c r="L19" s="5">
        <v>14639.183263207391</v>
      </c>
      <c r="M19" s="5">
        <v>17777.703384149492</v>
      </c>
      <c r="N19" s="5">
        <v>7006.7942617579993</v>
      </c>
      <c r="O19" s="5">
        <v>13812.643281570379</v>
      </c>
      <c r="P19" s="5">
        <v>18174.917892637699</v>
      </c>
      <c r="Q19" s="5">
        <v>26624.42873833984</v>
      </c>
      <c r="R19" s="5">
        <v>7284.2331652782004</v>
      </c>
      <c r="S19" s="5">
        <v>18658.831746837637</v>
      </c>
      <c r="T19" s="5">
        <v>28077.695776477562</v>
      </c>
      <c r="U19" s="5">
        <v>18855836.483904</v>
      </c>
      <c r="V19" s="5">
        <v>13437.70686067719</v>
      </c>
      <c r="W19" s="5">
        <v>20788.18617287861</v>
      </c>
      <c r="X19" s="5">
        <v>40651.754233908759</v>
      </c>
      <c r="Y19" s="5">
        <v>39419.754351639102</v>
      </c>
    </row>
    <row r="20" spans="1:25" ht="19.5" customHeight="1" x14ac:dyDescent="0.3">
      <c r="A20" s="13" t="s">
        <v>133</v>
      </c>
      <c r="B20" s="5">
        <v>171.11799999999999</v>
      </c>
      <c r="C20" s="5">
        <v>446.05368431000005</v>
      </c>
      <c r="D20" s="5">
        <v>926.23546910999994</v>
      </c>
      <c r="E20" s="5">
        <v>1691.4897327957099</v>
      </c>
      <c r="F20" s="5">
        <v>314.10617258455699</v>
      </c>
      <c r="G20" s="5">
        <v>1575.614562314558</v>
      </c>
      <c r="H20" s="5">
        <v>2879.1956638814954</v>
      </c>
      <c r="I20" s="5">
        <v>4172.5472312525635</v>
      </c>
      <c r="J20" s="5">
        <v>1632.490228613779</v>
      </c>
      <c r="K20" s="5">
        <v>1503.4404658592268</v>
      </c>
      <c r="L20" s="5">
        <v>2904.8125353221621</v>
      </c>
      <c r="M20" s="5">
        <v>3236.85802852801</v>
      </c>
      <c r="N20" s="5">
        <v>2268.0959907153551</v>
      </c>
      <c r="O20" s="5">
        <v>2338.8729485242588</v>
      </c>
      <c r="P20" s="5">
        <v>5110.21186492382</v>
      </c>
      <c r="Q20" s="5">
        <v>6193.7210321151097</v>
      </c>
      <c r="R20" s="5">
        <v>1257.6730575755341</v>
      </c>
      <c r="S20" s="5">
        <v>2768.8536322674559</v>
      </c>
      <c r="T20" s="5">
        <v>3965.8658944190997</v>
      </c>
      <c r="U20" s="5">
        <v>2135478.5823696498</v>
      </c>
      <c r="V20" s="5">
        <v>1318.7881724171789</v>
      </c>
      <c r="W20" s="5">
        <v>2499.5274755643104</v>
      </c>
      <c r="X20" s="5">
        <v>4277.0119173920102</v>
      </c>
      <c r="Y20" s="5">
        <v>7414.375949999031</v>
      </c>
    </row>
    <row r="21" spans="1:25" ht="19.5" customHeight="1" x14ac:dyDescent="0.3">
      <c r="A21" s="13" t="s">
        <v>134</v>
      </c>
      <c r="B21" s="5">
        <v>28.206</v>
      </c>
      <c r="C21" s="5">
        <v>47.414999999999999</v>
      </c>
      <c r="D21" s="5">
        <v>124.02327</v>
      </c>
      <c r="E21" s="5">
        <v>118.99</v>
      </c>
      <c r="F21" s="5">
        <v>15.370049999999999</v>
      </c>
      <c r="G21" s="5">
        <v>44.034875423726</v>
      </c>
      <c r="H21" s="5">
        <v>45.064740078625007</v>
      </c>
      <c r="I21" s="5">
        <v>240.470816349784</v>
      </c>
      <c r="J21" s="5">
        <v>16.768992455498999</v>
      </c>
      <c r="K21" s="5">
        <v>14.020355932056001</v>
      </c>
      <c r="L21" s="5">
        <v>381.22272220316501</v>
      </c>
      <c r="M21" s="5">
        <v>34.744408474253007</v>
      </c>
      <c r="N21" s="5">
        <v>45.375499745320006</v>
      </c>
      <c r="O21" s="5">
        <v>140.1555574018</v>
      </c>
      <c r="P21" s="5">
        <v>118.613315477358</v>
      </c>
      <c r="Q21" s="5">
        <v>55.448176513874003</v>
      </c>
      <c r="R21" s="5">
        <v>28.434791934703</v>
      </c>
      <c r="S21" s="5">
        <v>35.337271327968004</v>
      </c>
      <c r="T21" s="5">
        <v>61.690001710010002</v>
      </c>
      <c r="U21" s="5">
        <v>31031.202410762999</v>
      </c>
      <c r="V21" s="5">
        <v>30.294985032975003</v>
      </c>
      <c r="W21" s="5">
        <v>193.47038653049998</v>
      </c>
      <c r="X21" s="5">
        <v>57.342396019133005</v>
      </c>
      <c r="Y21" s="5">
        <v>79.972808973292004</v>
      </c>
    </row>
    <row r="22" spans="1:25" ht="19.5" customHeight="1" x14ac:dyDescent="0.3">
      <c r="A22" s="13" t="s">
        <v>135</v>
      </c>
      <c r="B22" s="5">
        <v>15616.756263320001</v>
      </c>
      <c r="C22" s="5">
        <v>21679.484453099998</v>
      </c>
      <c r="D22" s="5">
        <v>49165.965019415402</v>
      </c>
      <c r="E22" s="5">
        <v>73110.039084000004</v>
      </c>
      <c r="F22" s="5">
        <v>18740.160585843292</v>
      </c>
      <c r="G22" s="5">
        <v>67006.892284946603</v>
      </c>
      <c r="H22" s="5">
        <v>74064.527178216507</v>
      </c>
      <c r="I22" s="5">
        <v>122606.8697220008</v>
      </c>
      <c r="J22" s="5">
        <v>23706.150469135569</v>
      </c>
      <c r="K22" s="5">
        <v>43119.093933013792</v>
      </c>
      <c r="L22" s="5">
        <v>65194.627153250294</v>
      </c>
      <c r="M22" s="5">
        <v>86950.021144827013</v>
      </c>
      <c r="N22" s="5">
        <v>25080.71289807203</v>
      </c>
      <c r="O22" s="5">
        <v>42613.142206786499</v>
      </c>
      <c r="P22" s="5">
        <v>69722.297058706303</v>
      </c>
      <c r="Q22" s="5">
        <v>95012.719695527703</v>
      </c>
      <c r="R22" s="5">
        <v>29581.992204508788</v>
      </c>
      <c r="S22" s="5">
        <v>53052.749924322299</v>
      </c>
      <c r="T22" s="5">
        <v>75810.360127142703</v>
      </c>
      <c r="U22" s="5">
        <v>39369868.296571098</v>
      </c>
      <c r="V22" s="5">
        <v>32563.62188208885</v>
      </c>
      <c r="W22" s="5">
        <v>61939.790942427098</v>
      </c>
      <c r="X22" s="5">
        <v>94068.384638785006</v>
      </c>
      <c r="Y22" s="5">
        <v>181321.3117011608</v>
      </c>
    </row>
    <row r="23" spans="1:25" ht="19.5" customHeight="1" x14ac:dyDescent="0.3">
      <c r="A23" s="14" t="s">
        <v>136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</row>
    <row r="24" spans="1:25" ht="19.5" customHeight="1" x14ac:dyDescent="0.3">
      <c r="A24" s="14" t="s">
        <v>137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</row>
    <row r="25" spans="1:25" ht="19.5" customHeight="1" x14ac:dyDescent="0.3">
      <c r="A25" s="13" t="s">
        <v>138</v>
      </c>
      <c r="B25" s="5">
        <v>1257.9611581344</v>
      </c>
      <c r="C25" s="5">
        <v>2238.1875909</v>
      </c>
      <c r="D25" s="5">
        <v>4495.1924000000008</v>
      </c>
      <c r="E25" s="5">
        <v>7315.4337999999998</v>
      </c>
      <c r="F25" s="5">
        <v>1895.9874</v>
      </c>
      <c r="G25" s="5">
        <v>4592.9349000000002</v>
      </c>
      <c r="H25" s="5">
        <v>6607.5914000000002</v>
      </c>
      <c r="I25" s="5">
        <v>8421.9960792500005</v>
      </c>
      <c r="J25" s="5">
        <v>1042.472</v>
      </c>
      <c r="K25" s="5">
        <v>1905.8970770000001</v>
      </c>
      <c r="L25" s="5">
        <v>3845.7169870000002</v>
      </c>
      <c r="M25" s="5">
        <v>6500.9808120000007</v>
      </c>
      <c r="N25" s="5">
        <v>1592.1901</v>
      </c>
      <c r="O25" s="5">
        <v>3452.2982999999999</v>
      </c>
      <c r="P25" s="5">
        <v>6856.5603624032001</v>
      </c>
      <c r="Q25" s="5">
        <v>10596.26964896</v>
      </c>
      <c r="R25" s="5">
        <v>1615.2392999999997</v>
      </c>
      <c r="S25" s="5">
        <v>825.57780018999995</v>
      </c>
      <c r="T25" s="5">
        <v>2061.3588124799999</v>
      </c>
      <c r="U25" s="5">
        <v>937841.90038999997</v>
      </c>
      <c r="V25" s="5">
        <v>2645.3406922184313</v>
      </c>
      <c r="W25" s="5">
        <v>7618.6726493400392</v>
      </c>
      <c r="X25" s="5">
        <v>15735.203820303999</v>
      </c>
      <c r="Y25" s="5">
        <v>22215.87750582974</v>
      </c>
    </row>
    <row r="26" spans="1:25" ht="19.5" customHeight="1" x14ac:dyDescent="0.3">
      <c r="A26" s="14" t="s">
        <v>139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</row>
    <row r="27" spans="1:25" ht="19.5" customHeight="1" x14ac:dyDescent="0.3">
      <c r="A27" s="14" t="s">
        <v>140</v>
      </c>
      <c r="B27" s="5">
        <v>-1704.5900960000001</v>
      </c>
      <c r="C27" s="5">
        <v>-94.607997999999995</v>
      </c>
      <c r="D27" s="5">
        <v>-399.01799999999997</v>
      </c>
      <c r="E27" s="5">
        <v>-785.671966</v>
      </c>
      <c r="F27" s="5">
        <v>-14.074995999999999</v>
      </c>
      <c r="G27" s="5">
        <v>4.5009510000000006</v>
      </c>
      <c r="H27" s="5">
        <v>10.285004000000001</v>
      </c>
      <c r="I27" s="5">
        <v>7.2794040299999994</v>
      </c>
      <c r="J27" s="5">
        <v>3.0003020000000002E-2</v>
      </c>
      <c r="K27" s="5">
        <v>0.74700330000000004</v>
      </c>
      <c r="L27" s="5">
        <v>4.64802011</v>
      </c>
      <c r="M27" s="5">
        <v>12.176674999999999</v>
      </c>
      <c r="N27" s="5">
        <v>15.175313050000002</v>
      </c>
      <c r="O27" s="5">
        <v>5.3380010000000002</v>
      </c>
      <c r="P27" s="5">
        <v>-142.394554</v>
      </c>
      <c r="Q27" s="5">
        <v>11.324026999999999</v>
      </c>
      <c r="R27" s="5">
        <v>0.58820900000000009</v>
      </c>
      <c r="S27" s="5">
        <v>1.4160100000000002</v>
      </c>
      <c r="T27" s="5">
        <v>45.465048000000003</v>
      </c>
      <c r="U27" s="5">
        <v>6848.3950999999997</v>
      </c>
      <c r="V27" s="5">
        <v>15.325571049999999</v>
      </c>
      <c r="W27" s="5">
        <v>25.458446299999999</v>
      </c>
      <c r="X27" s="5">
        <v>66.314956000000009</v>
      </c>
      <c r="Y27" s="5">
        <v>82.382335999999995</v>
      </c>
    </row>
    <row r="28" spans="1:25" ht="19.5" customHeight="1" thickBot="1" x14ac:dyDescent="0.35">
      <c r="A28" s="15" t="s">
        <v>141</v>
      </c>
      <c r="B28" s="16">
        <v>25.020002999999999</v>
      </c>
      <c r="C28" s="16">
        <v>16.830002</v>
      </c>
      <c r="D28" s="16">
        <v>25.446072000000001</v>
      </c>
      <c r="E28" s="16">
        <v>56.842019000000001</v>
      </c>
      <c r="F28" s="16">
        <v>268.06000399999994</v>
      </c>
      <c r="G28" s="16">
        <v>7.8200319999999994</v>
      </c>
      <c r="H28" s="16">
        <v>35.826004000000005</v>
      </c>
      <c r="I28" s="16">
        <v>13.627019000000001</v>
      </c>
      <c r="J28" s="16">
        <v>53.322003019999997</v>
      </c>
      <c r="K28" s="16">
        <v>52.23000230000001</v>
      </c>
      <c r="L28" s="16">
        <v>32.901020099999997</v>
      </c>
      <c r="M28" s="16">
        <v>40.164000000000001</v>
      </c>
      <c r="N28" s="16">
        <v>47.091294189999999</v>
      </c>
      <c r="O28" s="16">
        <v>20.038001000000001</v>
      </c>
      <c r="P28" s="16">
        <v>19.673830000000002</v>
      </c>
      <c r="Q28" s="16">
        <v>49.794027</v>
      </c>
      <c r="R28" s="16">
        <v>6.7590269999999997</v>
      </c>
      <c r="S28" s="16">
        <v>391.42901000000006</v>
      </c>
      <c r="T28" s="16">
        <v>30.0940957</v>
      </c>
      <c r="U28" s="16">
        <v>517.04200000000003</v>
      </c>
      <c r="V28" s="16">
        <v>0.66017499999999996</v>
      </c>
      <c r="W28" s="16">
        <v>1.059129</v>
      </c>
      <c r="X28" s="16">
        <v>1.059156</v>
      </c>
      <c r="Y28" s="16">
        <v>31.915383000000002</v>
      </c>
    </row>
    <row r="29" spans="1:25" ht="19.5" customHeight="1" x14ac:dyDescent="0.3">
      <c r="A29" s="40" t="s">
        <v>142</v>
      </c>
      <c r="X29">
        <v>0</v>
      </c>
    </row>
    <row r="30" spans="1:25" ht="15.6" x14ac:dyDescent="0.3">
      <c r="A30" s="47" t="s">
        <v>148</v>
      </c>
      <c r="X30">
        <v>0</v>
      </c>
    </row>
    <row r="31" spans="1:25" ht="15.6" x14ac:dyDescent="0.3">
      <c r="A31" s="48" t="s">
        <v>147</v>
      </c>
    </row>
  </sheetData>
  <mergeCells count="7">
    <mergeCell ref="V3:Y3"/>
    <mergeCell ref="B3:E3"/>
    <mergeCell ref="F3:I3"/>
    <mergeCell ref="J3:M3"/>
    <mergeCell ref="A1:N1"/>
    <mergeCell ref="N3:Q3"/>
    <mergeCell ref="R3:U3"/>
  </mergeCells>
  <pageMargins left="0.7" right="0.7" top="0.75" bottom="0.75" header="0.3" footer="0.3"/>
  <pageSetup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6"/>
  <sheetViews>
    <sheetView topLeftCell="O1" workbookViewId="0">
      <selection activeCell="A2" sqref="A2:W20"/>
    </sheetView>
  </sheetViews>
  <sheetFormatPr defaultRowHeight="14.4" x14ac:dyDescent="0.3"/>
  <cols>
    <col min="2" max="2" width="11" bestFit="1" customWidth="1"/>
    <col min="3" max="3" width="20.6640625" bestFit="1" customWidth="1"/>
    <col min="4" max="4" width="18.21875" bestFit="1" customWidth="1"/>
    <col min="5" max="5" width="20.6640625" bestFit="1" customWidth="1"/>
    <col min="6" max="6" width="17.5546875" bestFit="1" customWidth="1"/>
    <col min="7" max="7" width="20.6640625" bestFit="1" customWidth="1"/>
    <col min="8" max="8" width="24.77734375" bestFit="1" customWidth="1"/>
    <col min="9" max="9" width="21.77734375" bestFit="1" customWidth="1"/>
    <col min="10" max="10" width="14.88671875" bestFit="1" customWidth="1"/>
    <col min="11" max="11" width="20.6640625" bestFit="1" customWidth="1"/>
    <col min="12" max="12" width="15" bestFit="1" customWidth="1"/>
    <col min="13" max="13" width="21.77734375" bestFit="1" customWidth="1"/>
    <col min="14" max="14" width="15.109375" bestFit="1" customWidth="1"/>
    <col min="15" max="15" width="19.6640625" bestFit="1" customWidth="1"/>
    <col min="16" max="16" width="18.33203125" customWidth="1"/>
    <col min="17" max="17" width="20.6640625" bestFit="1" customWidth="1"/>
    <col min="18" max="18" width="13.21875" bestFit="1" customWidth="1"/>
    <col min="19" max="19" width="20.6640625" bestFit="1" customWidth="1"/>
    <col min="20" max="20" width="13.5546875" bestFit="1" customWidth="1"/>
    <col min="21" max="21" width="20.6640625" bestFit="1" customWidth="1"/>
    <col min="22" max="22" width="15.33203125" bestFit="1" customWidth="1"/>
    <col min="23" max="23" width="23.21875" bestFit="1" customWidth="1"/>
    <col min="24" max="24" width="19.109375" bestFit="1" customWidth="1"/>
  </cols>
  <sheetData>
    <row r="2" spans="1:24" x14ac:dyDescent="0.3">
      <c r="A2" t="s">
        <v>152</v>
      </c>
    </row>
    <row r="3" spans="1:24" x14ac:dyDescent="0.3">
      <c r="A3" t="s">
        <v>153</v>
      </c>
      <c r="B3" t="s">
        <v>154</v>
      </c>
      <c r="D3" t="s">
        <v>155</v>
      </c>
      <c r="F3" t="s">
        <v>156</v>
      </c>
      <c r="H3" t="s">
        <v>157</v>
      </c>
      <c r="J3" t="s">
        <v>158</v>
      </c>
      <c r="L3" t="s">
        <v>159</v>
      </c>
      <c r="N3" t="s">
        <v>160</v>
      </c>
      <c r="P3" t="s">
        <v>183</v>
      </c>
      <c r="R3" t="s">
        <v>161</v>
      </c>
      <c r="T3" t="s">
        <v>162</v>
      </c>
      <c r="V3" t="s">
        <v>163</v>
      </c>
    </row>
    <row r="4" spans="1:24" x14ac:dyDescent="0.3">
      <c r="B4" s="51" t="s">
        <v>164</v>
      </c>
      <c r="C4" s="9" t="s">
        <v>165</v>
      </c>
      <c r="D4" s="51" t="s">
        <v>164</v>
      </c>
      <c r="E4" s="9" t="s">
        <v>165</v>
      </c>
      <c r="F4" s="51" t="s">
        <v>164</v>
      </c>
      <c r="G4" s="9" t="s">
        <v>165</v>
      </c>
      <c r="H4" s="51" t="s">
        <v>164</v>
      </c>
      <c r="I4" s="9" t="s">
        <v>165</v>
      </c>
      <c r="J4" s="51" t="s">
        <v>164</v>
      </c>
      <c r="K4" s="9" t="s">
        <v>165</v>
      </c>
      <c r="L4" s="51" t="s">
        <v>164</v>
      </c>
      <c r="M4" s="9" t="s">
        <v>165</v>
      </c>
      <c r="N4" s="51" t="s">
        <v>164</v>
      </c>
      <c r="O4" s="9" t="s">
        <v>165</v>
      </c>
      <c r="P4" s="51" t="s">
        <v>164</v>
      </c>
      <c r="Q4" s="9" t="s">
        <v>165</v>
      </c>
      <c r="R4" s="51" t="s">
        <v>164</v>
      </c>
      <c r="S4" s="9" t="s">
        <v>165</v>
      </c>
      <c r="T4" s="51" t="s">
        <v>164</v>
      </c>
      <c r="U4" s="9" t="s">
        <v>165</v>
      </c>
      <c r="V4" s="51" t="s">
        <v>164</v>
      </c>
      <c r="W4" s="9" t="s">
        <v>165</v>
      </c>
    </row>
    <row r="5" spans="1:24" x14ac:dyDescent="0.3">
      <c r="A5" t="s">
        <v>166</v>
      </c>
      <c r="B5" s="51">
        <v>1048741</v>
      </c>
      <c r="C5" s="51">
        <v>767064890621.31897</v>
      </c>
      <c r="D5" s="51">
        <v>97305936</v>
      </c>
      <c r="E5" s="51">
        <v>1024541269604.72</v>
      </c>
      <c r="F5" s="51">
        <v>166546211</v>
      </c>
      <c r="G5" s="51">
        <v>1306011995358.8989</v>
      </c>
      <c r="H5" s="51">
        <v>245939129</v>
      </c>
      <c r="I5" s="51">
        <v>20480213444020.707</v>
      </c>
      <c r="J5" s="51">
        <v>11804582</v>
      </c>
      <c r="K5" s="51">
        <v>4778828615455.3203</v>
      </c>
      <c r="L5" s="51">
        <v>162844</v>
      </c>
      <c r="M5" s="51">
        <v>34353351226461.602</v>
      </c>
      <c r="N5" s="51">
        <v>40888497</v>
      </c>
      <c r="O5" s="51">
        <v>408622183153.01996</v>
      </c>
      <c r="P5" s="51">
        <v>51487915</v>
      </c>
      <c r="Q5" s="51">
        <v>3460514241343.9302</v>
      </c>
      <c r="R5" s="51">
        <v>6743740</v>
      </c>
      <c r="S5" s="51">
        <v>1196789016784.3799</v>
      </c>
      <c r="T5" s="51">
        <v>33787950</v>
      </c>
      <c r="U5" s="51">
        <v>695390045131.9198</v>
      </c>
      <c r="V5" s="51">
        <v>620878854</v>
      </c>
      <c r="W5" s="51">
        <v>67008871992182.586</v>
      </c>
    </row>
    <row r="6" spans="1:24" x14ac:dyDescent="0.3">
      <c r="A6" t="s">
        <v>167</v>
      </c>
      <c r="B6" s="51">
        <v>1050767</v>
      </c>
      <c r="C6" s="51">
        <v>842205247977.6001</v>
      </c>
      <c r="D6" s="51">
        <v>99492521</v>
      </c>
      <c r="E6" s="51">
        <v>995870866432.2489</v>
      </c>
      <c r="F6" s="51">
        <v>168162994</v>
      </c>
      <c r="G6" s="51">
        <v>1387850662288.3</v>
      </c>
      <c r="H6" s="51">
        <v>240201836</v>
      </c>
      <c r="I6" s="51">
        <v>19844420979351.266</v>
      </c>
      <c r="J6" s="51">
        <v>5513569</v>
      </c>
      <c r="K6" s="51">
        <v>4408432981418.9795</v>
      </c>
      <c r="L6" s="51">
        <v>68828</v>
      </c>
      <c r="M6" s="51">
        <v>38815509369073.539</v>
      </c>
      <c r="N6" s="51">
        <v>43517250</v>
      </c>
      <c r="O6" s="51">
        <v>428111619598.64996</v>
      </c>
      <c r="P6" s="51">
        <v>52475162</v>
      </c>
      <c r="Q6" s="51">
        <v>3457038313326.3896</v>
      </c>
      <c r="R6" s="51">
        <v>7772300</v>
      </c>
      <c r="S6" s="51">
        <v>1624896946865.8899</v>
      </c>
      <c r="T6" s="51">
        <v>36213873</v>
      </c>
      <c r="U6" s="51">
        <v>1174655372692.479</v>
      </c>
      <c r="V6" s="51">
        <v>617204460</v>
      </c>
      <c r="W6" s="51">
        <v>70962131738355.25</v>
      </c>
    </row>
    <row r="7" spans="1:24" x14ac:dyDescent="0.3">
      <c r="A7" t="s">
        <v>168</v>
      </c>
      <c r="B7" s="51">
        <v>1367709</v>
      </c>
      <c r="C7" s="51">
        <v>1016308184644.4199</v>
      </c>
      <c r="D7" s="51">
        <v>113416056</v>
      </c>
      <c r="E7" s="51">
        <v>1286272079630.23</v>
      </c>
      <c r="F7" s="51">
        <v>195177520</v>
      </c>
      <c r="G7" s="51">
        <v>1723696485727.9399</v>
      </c>
      <c r="H7" s="51">
        <v>286516077</v>
      </c>
      <c r="I7" s="51">
        <v>23679121362035.988</v>
      </c>
      <c r="J7" s="51">
        <v>7465864</v>
      </c>
      <c r="K7" s="51">
        <v>5298530733247.9707</v>
      </c>
      <c r="L7" s="51">
        <v>89499</v>
      </c>
      <c r="M7" s="51">
        <v>62346408021329.625</v>
      </c>
      <c r="N7" s="51">
        <v>49853357</v>
      </c>
      <c r="O7" s="51">
        <v>492824589733.47998</v>
      </c>
      <c r="P7" s="51">
        <v>62240363</v>
      </c>
      <c r="Q7" s="51">
        <v>4125814560664.0601</v>
      </c>
      <c r="R7" s="51">
        <v>9192316</v>
      </c>
      <c r="S7" s="51">
        <v>1944841089157.52</v>
      </c>
      <c r="T7" s="51">
        <v>42984180</v>
      </c>
      <c r="U7" s="51">
        <v>849453762475.70984</v>
      </c>
      <c r="V7" s="51">
        <v>723951052</v>
      </c>
      <c r="W7" s="51">
        <v>100897508921526.81</v>
      </c>
    </row>
    <row r="8" spans="1:24" s="117" customFormat="1" x14ac:dyDescent="0.3">
      <c r="A8" s="115" t="s">
        <v>69</v>
      </c>
      <c r="B8" s="116">
        <f>B5+B6+B7</f>
        <v>3467217</v>
      </c>
      <c r="C8" s="116">
        <f t="shared" ref="C8:V8" si="0">C5+C6+C7</f>
        <v>2625578323243.3389</v>
      </c>
      <c r="D8" s="116">
        <f t="shared" si="0"/>
        <v>310214513</v>
      </c>
      <c r="E8" s="116">
        <f t="shared" si="0"/>
        <v>3306684215667.1987</v>
      </c>
      <c r="F8" s="116">
        <f t="shared" si="0"/>
        <v>529886725</v>
      </c>
      <c r="G8" s="116">
        <f t="shared" si="0"/>
        <v>4417559143375.1387</v>
      </c>
      <c r="H8" s="116">
        <f t="shared" si="0"/>
        <v>772657042</v>
      </c>
      <c r="I8" s="116">
        <f>I5+I6+I7</f>
        <v>64003755785407.953</v>
      </c>
      <c r="J8" s="116">
        <f t="shared" si="0"/>
        <v>24784015</v>
      </c>
      <c r="K8" s="116">
        <f t="shared" si="0"/>
        <v>14485792330122.271</v>
      </c>
      <c r="L8" s="116">
        <f t="shared" si="0"/>
        <v>321171</v>
      </c>
      <c r="M8" s="116">
        <f t="shared" si="0"/>
        <v>135515268616864.77</v>
      </c>
      <c r="N8" s="116">
        <f t="shared" si="0"/>
        <v>134259104</v>
      </c>
      <c r="O8" s="116">
        <f t="shared" si="0"/>
        <v>1329558392485.1499</v>
      </c>
      <c r="P8" s="116">
        <f t="shared" si="0"/>
        <v>166203440</v>
      </c>
      <c r="Q8" s="116">
        <f t="shared" si="0"/>
        <v>11043367115334.381</v>
      </c>
      <c r="R8" s="116">
        <f t="shared" si="0"/>
        <v>23708356</v>
      </c>
      <c r="S8" s="116">
        <f t="shared" si="0"/>
        <v>4766527052807.7891</v>
      </c>
      <c r="T8" s="116">
        <f t="shared" si="0"/>
        <v>112986003</v>
      </c>
      <c r="U8" s="116">
        <f t="shared" si="0"/>
        <v>2719499180300.1089</v>
      </c>
      <c r="V8" s="116">
        <f t="shared" si="0"/>
        <v>1962034366</v>
      </c>
      <c r="W8" s="116">
        <f>W5+W6+W7</f>
        <v>238868512652064.66</v>
      </c>
      <c r="X8" s="116">
        <f>SUM(S8,Q8,O8,M8,K8,I8,G8,E8)</f>
        <v>238868512652064.63</v>
      </c>
    </row>
    <row r="9" spans="1:24" x14ac:dyDescent="0.3">
      <c r="A9" t="s">
        <v>169</v>
      </c>
      <c r="B9" s="51">
        <v>1171876</v>
      </c>
      <c r="C9" s="51">
        <v>919223168161.21997</v>
      </c>
      <c r="D9" s="51">
        <v>173830583</v>
      </c>
      <c r="E9" s="51">
        <v>2451759115384.8203</v>
      </c>
      <c r="F9" s="51">
        <v>197585215</v>
      </c>
      <c r="G9" s="51">
        <v>1708364929575.9902</v>
      </c>
      <c r="H9" s="51">
        <v>276249811</v>
      </c>
      <c r="I9" s="51">
        <v>22820089494983.344</v>
      </c>
      <c r="J9" s="51">
        <v>6126969</v>
      </c>
      <c r="K9" s="51">
        <v>4875866021506.3203</v>
      </c>
      <c r="L9" s="51">
        <v>77892</v>
      </c>
      <c r="M9" s="51">
        <v>47319457961575.398</v>
      </c>
      <c r="N9" s="51">
        <v>44186360</v>
      </c>
      <c r="O9" s="51">
        <v>437851729323.27997</v>
      </c>
      <c r="P9" s="51">
        <v>59012427</v>
      </c>
      <c r="Q9" s="51">
        <v>3866519411084.8999</v>
      </c>
      <c r="R9" s="51">
        <v>7349550</v>
      </c>
      <c r="S9" s="51">
        <v>1543633434936.5901</v>
      </c>
      <c r="T9" s="51">
        <v>44724829</v>
      </c>
      <c r="U9" s="51">
        <v>850197229438.72998</v>
      </c>
      <c r="V9" s="51">
        <v>764418807</v>
      </c>
      <c r="W9" s="51">
        <v>85023542098370.656</v>
      </c>
      <c r="X9" s="51"/>
    </row>
    <row r="10" spans="1:24" x14ac:dyDescent="0.3">
      <c r="A10" t="s">
        <v>170</v>
      </c>
      <c r="B10" s="51">
        <v>994766</v>
      </c>
      <c r="C10" s="51">
        <v>730869624817.19995</v>
      </c>
      <c r="D10" s="51">
        <v>110145410</v>
      </c>
      <c r="E10" s="51">
        <v>1393295574690.8999</v>
      </c>
      <c r="F10" s="51">
        <v>201456699</v>
      </c>
      <c r="G10" s="51">
        <v>1877007490610.45</v>
      </c>
      <c r="H10" s="51">
        <v>290062796</v>
      </c>
      <c r="I10" s="51">
        <v>22252629155861.656</v>
      </c>
      <c r="J10" s="51">
        <v>6562764</v>
      </c>
      <c r="K10" s="51">
        <v>5316094371743.0605</v>
      </c>
      <c r="L10" s="51">
        <v>70254</v>
      </c>
      <c r="M10" s="51">
        <v>60683533839400.414</v>
      </c>
      <c r="N10" s="51">
        <v>44609397</v>
      </c>
      <c r="O10" s="51">
        <v>429016605600.56897</v>
      </c>
      <c r="P10" s="51">
        <v>60584703</v>
      </c>
      <c r="Q10" s="51">
        <v>3805101177590.7998</v>
      </c>
      <c r="R10" s="51">
        <v>9025903</v>
      </c>
      <c r="S10" s="51">
        <v>1856031037240.29</v>
      </c>
      <c r="T10" s="51">
        <v>47735597</v>
      </c>
      <c r="U10" s="51">
        <v>904219111607.67993</v>
      </c>
      <c r="V10" s="51">
        <v>722517926</v>
      </c>
      <c r="W10" s="51">
        <v>97612709252738.141</v>
      </c>
      <c r="X10" s="51"/>
    </row>
    <row r="11" spans="1:24" x14ac:dyDescent="0.3">
      <c r="A11" t="s">
        <v>171</v>
      </c>
      <c r="B11" s="51">
        <v>1047114</v>
      </c>
      <c r="C11" s="51">
        <v>801492453839.29895</v>
      </c>
      <c r="D11" s="51">
        <v>105435133</v>
      </c>
      <c r="E11" s="51">
        <v>1442948325914.9692</v>
      </c>
      <c r="F11" s="51">
        <v>208950835</v>
      </c>
      <c r="G11" s="51">
        <v>1955258574674.01</v>
      </c>
      <c r="H11" s="51">
        <v>297191137</v>
      </c>
      <c r="I11" s="51">
        <v>24895373960317.898</v>
      </c>
      <c r="J11" s="51">
        <v>6164525</v>
      </c>
      <c r="K11" s="51">
        <v>5721458751222.4697</v>
      </c>
      <c r="L11" s="51">
        <v>81126</v>
      </c>
      <c r="M11" s="51">
        <v>46665414613085.727</v>
      </c>
      <c r="N11" s="51">
        <v>41144331</v>
      </c>
      <c r="O11" s="51">
        <v>392701378074.60004</v>
      </c>
      <c r="P11" s="51">
        <v>63603650</v>
      </c>
      <c r="Q11" s="51">
        <v>3975184266401.5898</v>
      </c>
      <c r="R11" s="51">
        <v>9768308</v>
      </c>
      <c r="S11" s="51">
        <v>2045726996014</v>
      </c>
      <c r="T11" s="51">
        <v>82942398</v>
      </c>
      <c r="U11" s="51">
        <v>925685010777.85986</v>
      </c>
      <c r="V11" s="51">
        <v>732339045</v>
      </c>
      <c r="W11" s="51">
        <v>87094066865705.266</v>
      </c>
      <c r="X11" s="51"/>
    </row>
    <row r="12" spans="1:24" x14ac:dyDescent="0.3">
      <c r="A12" s="115" t="s">
        <v>70</v>
      </c>
      <c r="B12" s="116">
        <f>B9+B10+B11</f>
        <v>3213756</v>
      </c>
      <c r="C12" s="116">
        <f t="shared" ref="C12:V12" si="1">C9+C10+C11</f>
        <v>2451585246817.7188</v>
      </c>
      <c r="D12" s="116">
        <f t="shared" si="1"/>
        <v>389411126</v>
      </c>
      <c r="E12" s="116">
        <f t="shared" si="1"/>
        <v>5288003015990.6895</v>
      </c>
      <c r="F12" s="116">
        <f t="shared" si="1"/>
        <v>607992749</v>
      </c>
      <c r="G12" s="116">
        <f t="shared" si="1"/>
        <v>5540630994860.4502</v>
      </c>
      <c r="H12" s="116">
        <f t="shared" si="1"/>
        <v>863503744</v>
      </c>
      <c r="I12" s="116">
        <f t="shared" si="1"/>
        <v>69968092611162.898</v>
      </c>
      <c r="J12" s="116">
        <f t="shared" si="1"/>
        <v>18854258</v>
      </c>
      <c r="K12" s="116">
        <f t="shared" si="1"/>
        <v>15913419144471.852</v>
      </c>
      <c r="L12" s="116">
        <f t="shared" si="1"/>
        <v>229272</v>
      </c>
      <c r="M12" s="116">
        <f t="shared" si="1"/>
        <v>154668406414061.53</v>
      </c>
      <c r="N12" s="116">
        <f t="shared" si="1"/>
        <v>129940088</v>
      </c>
      <c r="O12" s="116">
        <f t="shared" si="1"/>
        <v>1259569712998.449</v>
      </c>
      <c r="P12" s="116">
        <f t="shared" si="1"/>
        <v>183200780</v>
      </c>
      <c r="Q12" s="116">
        <f t="shared" si="1"/>
        <v>11646804855077.289</v>
      </c>
      <c r="R12" s="116">
        <f t="shared" si="1"/>
        <v>26143761</v>
      </c>
      <c r="S12" s="116">
        <f t="shared" si="1"/>
        <v>5445391468190.8799</v>
      </c>
      <c r="T12" s="116">
        <f t="shared" si="1"/>
        <v>175402824</v>
      </c>
      <c r="U12" s="116">
        <f t="shared" si="1"/>
        <v>2680101351824.2695</v>
      </c>
      <c r="V12" s="116">
        <f t="shared" si="1"/>
        <v>2219275778</v>
      </c>
      <c r="W12" s="116">
        <f>W9+W10+W11</f>
        <v>269730318216814.06</v>
      </c>
      <c r="X12" s="51"/>
    </row>
    <row r="13" spans="1:24" x14ac:dyDescent="0.3">
      <c r="A13" t="s">
        <v>172</v>
      </c>
      <c r="B13" s="51">
        <v>1440468</v>
      </c>
      <c r="C13" s="51">
        <v>629301360136.3689</v>
      </c>
      <c r="D13" s="51">
        <v>119350555</v>
      </c>
      <c r="E13" s="51">
        <v>1530336320280.2002</v>
      </c>
      <c r="F13" s="51">
        <v>244538092</v>
      </c>
      <c r="G13" s="51">
        <v>2318350662648.8901</v>
      </c>
      <c r="H13" s="51">
        <v>305040327</v>
      </c>
      <c r="I13" s="51">
        <v>24153586502939.82</v>
      </c>
      <c r="J13" s="51">
        <v>7291786</v>
      </c>
      <c r="K13" s="51">
        <v>5668828149506.2695</v>
      </c>
      <c r="L13" s="51">
        <v>80156</v>
      </c>
      <c r="M13" s="51">
        <v>45130916417316.703</v>
      </c>
      <c r="N13" s="51">
        <v>43997915</v>
      </c>
      <c r="O13" s="51">
        <v>423562912868.19</v>
      </c>
      <c r="P13" s="51">
        <v>69864003</v>
      </c>
      <c r="Q13" s="51">
        <v>4129533513389.5498</v>
      </c>
      <c r="R13" s="51">
        <v>12173867</v>
      </c>
      <c r="S13" s="51">
        <v>2503395925666.9702</v>
      </c>
      <c r="T13" s="51">
        <v>123892003</v>
      </c>
      <c r="U13" s="51">
        <v>1104595920714.4199</v>
      </c>
      <c r="V13" s="51">
        <v>802336701</v>
      </c>
      <c r="W13" s="51">
        <v>85858510404616.578</v>
      </c>
      <c r="X13" s="51"/>
    </row>
    <row r="14" spans="1:24" x14ac:dyDescent="0.3">
      <c r="A14" t="s">
        <v>173</v>
      </c>
      <c r="B14" s="51">
        <v>1038553</v>
      </c>
      <c r="C14" s="51">
        <v>1527664764698.9299</v>
      </c>
      <c r="D14" s="51">
        <v>110232180</v>
      </c>
      <c r="E14" s="51">
        <v>1677401426942.3391</v>
      </c>
      <c r="F14" s="51">
        <v>247788465</v>
      </c>
      <c r="G14" s="51">
        <v>2016175175484.7603</v>
      </c>
      <c r="H14" s="51">
        <v>306338258</v>
      </c>
      <c r="I14" s="51">
        <v>26684465932624.301</v>
      </c>
      <c r="J14" s="51">
        <v>6349677</v>
      </c>
      <c r="K14" s="51">
        <v>5747577854003.0176</v>
      </c>
      <c r="L14" s="51">
        <v>81447</v>
      </c>
      <c r="M14" s="51">
        <v>51907620933894.297</v>
      </c>
      <c r="N14" s="51">
        <v>42237829</v>
      </c>
      <c r="O14" s="51">
        <v>387746586614.72003</v>
      </c>
      <c r="P14" s="51">
        <v>69174687</v>
      </c>
      <c r="Q14" s="51">
        <v>4141087307614.1396</v>
      </c>
      <c r="R14" s="51">
        <v>8676992</v>
      </c>
      <c r="S14" s="51">
        <v>2425246402396.6299</v>
      </c>
      <c r="T14" s="51">
        <v>207984088</v>
      </c>
      <c r="U14" s="51">
        <v>2105584477173.1599</v>
      </c>
      <c r="V14" s="51">
        <v>790879535</v>
      </c>
      <c r="W14" s="51">
        <v>94987321619574.203</v>
      </c>
      <c r="X14" s="51"/>
    </row>
    <row r="15" spans="1:24" x14ac:dyDescent="0.3">
      <c r="A15" t="s">
        <v>174</v>
      </c>
      <c r="B15" s="51">
        <v>1090684</v>
      </c>
      <c r="C15" s="51">
        <v>767281277835.04004</v>
      </c>
      <c r="D15" s="51">
        <v>140863068</v>
      </c>
      <c r="E15" s="51">
        <v>1889941312387.519</v>
      </c>
      <c r="F15" s="51">
        <v>262255605</v>
      </c>
      <c r="G15" s="51">
        <v>2089077451129.97</v>
      </c>
      <c r="H15" s="51">
        <v>307895096</v>
      </c>
      <c r="I15" s="51">
        <v>24655566405772.051</v>
      </c>
      <c r="J15" s="51">
        <v>7351146</v>
      </c>
      <c r="K15" s="51">
        <v>5601879835207.79</v>
      </c>
      <c r="L15" s="51">
        <v>84500</v>
      </c>
      <c r="M15" s="51">
        <v>47881403667173.297</v>
      </c>
      <c r="N15" s="51">
        <v>40506448</v>
      </c>
      <c r="O15" s="51">
        <v>383282629638.51001</v>
      </c>
      <c r="P15" s="51">
        <v>70644974</v>
      </c>
      <c r="Q15" s="51">
        <v>4764969265082.4697</v>
      </c>
      <c r="R15" s="51">
        <v>7017718</v>
      </c>
      <c r="S15" s="51">
        <v>1706320320397.2002</v>
      </c>
      <c r="T15" s="51">
        <v>124942096</v>
      </c>
      <c r="U15" s="51">
        <v>1328336000715.5598</v>
      </c>
      <c r="V15" s="51">
        <v>836618555</v>
      </c>
      <c r="W15" s="51">
        <v>88972440886788.813</v>
      </c>
      <c r="X15" s="51"/>
    </row>
    <row r="16" spans="1:24" x14ac:dyDescent="0.3">
      <c r="A16" s="115" t="s">
        <v>71</v>
      </c>
      <c r="B16" s="116">
        <f>B13+B14+B15</f>
        <v>3569705</v>
      </c>
      <c r="C16" s="116">
        <f t="shared" ref="C16:W16" si="2">C13+C14+C15</f>
        <v>2924247402670.3389</v>
      </c>
      <c r="D16" s="116">
        <f t="shared" si="2"/>
        <v>370445803</v>
      </c>
      <c r="E16" s="116">
        <f t="shared" si="2"/>
        <v>5097679059610.0586</v>
      </c>
      <c r="F16" s="116">
        <f t="shared" si="2"/>
        <v>754582162</v>
      </c>
      <c r="G16" s="116">
        <f t="shared" si="2"/>
        <v>6423603289263.6201</v>
      </c>
      <c r="H16" s="116">
        <f t="shared" si="2"/>
        <v>919273681</v>
      </c>
      <c r="I16" s="116">
        <f t="shared" si="2"/>
        <v>75493618841336.172</v>
      </c>
      <c r="J16" s="116">
        <f t="shared" si="2"/>
        <v>20992609</v>
      </c>
      <c r="K16" s="116">
        <f t="shared" si="2"/>
        <v>17018285838717.078</v>
      </c>
      <c r="L16" s="116">
        <f t="shared" si="2"/>
        <v>246103</v>
      </c>
      <c r="M16" s="116">
        <f t="shared" si="2"/>
        <v>144919941018384.31</v>
      </c>
      <c r="N16" s="116">
        <f t="shared" si="2"/>
        <v>126742192</v>
      </c>
      <c r="O16" s="116">
        <f t="shared" si="2"/>
        <v>1194592129121.4199</v>
      </c>
      <c r="P16" s="116">
        <f t="shared" si="2"/>
        <v>209683664</v>
      </c>
      <c r="Q16" s="116">
        <f t="shared" si="2"/>
        <v>13035590086086.16</v>
      </c>
      <c r="R16" s="116">
        <f t="shared" si="2"/>
        <v>27868577</v>
      </c>
      <c r="S16" s="116">
        <f t="shared" si="2"/>
        <v>6634962648460.7998</v>
      </c>
      <c r="T16" s="116">
        <f t="shared" si="2"/>
        <v>456818187</v>
      </c>
      <c r="U16" s="116">
        <f t="shared" si="2"/>
        <v>4538516398603.1396</v>
      </c>
      <c r="V16" s="116">
        <f t="shared" si="2"/>
        <v>2429834791</v>
      </c>
      <c r="W16" s="116">
        <f t="shared" si="2"/>
        <v>269818272910979.59</v>
      </c>
      <c r="X16" s="51"/>
    </row>
    <row r="17" spans="1:24" x14ac:dyDescent="0.3">
      <c r="A17" t="s">
        <v>175</v>
      </c>
      <c r="B17" s="51">
        <v>879744</v>
      </c>
      <c r="C17" s="51">
        <v>615629552430.49902</v>
      </c>
      <c r="D17" s="51">
        <v>121355023</v>
      </c>
      <c r="E17" s="51">
        <v>1738040079115.8701</v>
      </c>
      <c r="F17" s="51">
        <v>267763607</v>
      </c>
      <c r="G17" s="51">
        <v>2167178103053.21</v>
      </c>
      <c r="H17" s="51">
        <v>324040915</v>
      </c>
      <c r="I17" s="51">
        <v>25434370314012.859</v>
      </c>
      <c r="J17" s="51">
        <v>6150342</v>
      </c>
      <c r="K17" s="51">
        <v>5629743480125.5098</v>
      </c>
      <c r="L17" s="51">
        <v>71231</v>
      </c>
      <c r="M17" s="51">
        <v>39390735769359.398</v>
      </c>
      <c r="N17" s="51">
        <v>41762860</v>
      </c>
      <c r="O17" s="51">
        <v>371831238304.87</v>
      </c>
      <c r="P17" s="51">
        <v>63582750</v>
      </c>
      <c r="Q17" s="51">
        <v>3341672164729.7397</v>
      </c>
      <c r="R17" s="51">
        <v>7100549</v>
      </c>
      <c r="S17" s="51">
        <v>2023467781524.4399</v>
      </c>
      <c r="T17" s="51">
        <v>137132173</v>
      </c>
      <c r="U17" s="51">
        <v>1461787028472.04</v>
      </c>
      <c r="V17" s="51">
        <v>831827277</v>
      </c>
      <c r="W17" s="51">
        <v>80097038930225.891</v>
      </c>
      <c r="X17" s="51"/>
    </row>
    <row r="18" spans="1:24" x14ac:dyDescent="0.3">
      <c r="A18" t="s">
        <v>176</v>
      </c>
      <c r="B18" s="51">
        <v>1055111</v>
      </c>
      <c r="C18" s="51">
        <v>840551448705.69897</v>
      </c>
      <c r="D18" s="51">
        <v>94749555</v>
      </c>
      <c r="E18" s="51">
        <v>2028010303058.0488</v>
      </c>
      <c r="F18" s="51">
        <v>158622266</v>
      </c>
      <c r="G18" s="51">
        <v>1131714999657.8701</v>
      </c>
      <c r="H18" s="51">
        <v>330653198</v>
      </c>
      <c r="I18" s="51">
        <v>27328407947991.32</v>
      </c>
      <c r="J18" s="51">
        <v>48241101</v>
      </c>
      <c r="K18" s="51">
        <v>8586244060142.1113</v>
      </c>
      <c r="L18" s="51">
        <v>87306</v>
      </c>
      <c r="M18" s="51">
        <v>57892495509134.898</v>
      </c>
      <c r="N18" s="51">
        <v>40964423</v>
      </c>
      <c r="O18" s="51">
        <v>373449479470.31</v>
      </c>
      <c r="P18" s="51">
        <v>66891412</v>
      </c>
      <c r="Q18" s="51">
        <v>4938921137979.04</v>
      </c>
      <c r="R18" s="51">
        <v>7707172</v>
      </c>
      <c r="S18" s="51">
        <v>2275869129322.1899</v>
      </c>
      <c r="T18" s="51">
        <v>143253058</v>
      </c>
      <c r="U18" s="51">
        <v>1630715485817.8799</v>
      </c>
      <c r="V18" s="51">
        <v>747916433</v>
      </c>
      <c r="W18" s="51">
        <v>104555112566755.8</v>
      </c>
      <c r="X18" s="51"/>
    </row>
    <row r="19" spans="1:24" x14ac:dyDescent="0.3">
      <c r="A19" t="s">
        <v>177</v>
      </c>
      <c r="B19" s="51">
        <v>824836</v>
      </c>
      <c r="C19" s="51">
        <v>640281057391.64001</v>
      </c>
      <c r="D19" s="51">
        <v>81639010</v>
      </c>
      <c r="E19" s="51">
        <v>1703436869401.3801</v>
      </c>
      <c r="F19" s="51">
        <v>189031282</v>
      </c>
      <c r="G19" s="51">
        <v>1454637396775.5801</v>
      </c>
      <c r="H19" s="51">
        <v>401851209</v>
      </c>
      <c r="I19" s="51">
        <v>31533890690458.168</v>
      </c>
      <c r="J19" s="51">
        <v>6997227</v>
      </c>
      <c r="K19" s="51">
        <v>5017730796143.8799</v>
      </c>
      <c r="L19" s="51">
        <v>87032</v>
      </c>
      <c r="M19" s="51">
        <v>55819160939785.898</v>
      </c>
      <c r="N19" s="51">
        <v>38099372</v>
      </c>
      <c r="O19" s="51">
        <v>365188881085.70001</v>
      </c>
      <c r="P19" s="51">
        <v>74217844</v>
      </c>
      <c r="Q19" s="51">
        <v>4226802573789.9399</v>
      </c>
      <c r="R19" s="51">
        <v>5632162</v>
      </c>
      <c r="S19" s="51">
        <v>1179943611200.4199</v>
      </c>
      <c r="T19" s="51">
        <v>167347319</v>
      </c>
      <c r="U19" s="51">
        <v>2156031614933.7891</v>
      </c>
      <c r="V19" s="51">
        <v>797555138</v>
      </c>
      <c r="W19" s="51">
        <v>101300791758640.97</v>
      </c>
      <c r="X19" s="51"/>
    </row>
    <row r="20" spans="1:24" x14ac:dyDescent="0.3">
      <c r="A20" s="115" t="s">
        <v>72</v>
      </c>
      <c r="B20" s="116">
        <f>B17+B18+B19</f>
        <v>2759691</v>
      </c>
      <c r="C20" s="116">
        <f t="shared" ref="C20:W20" si="3">C17+C18+C19</f>
        <v>2096462058527.8379</v>
      </c>
      <c r="D20" s="116">
        <f t="shared" si="3"/>
        <v>297743588</v>
      </c>
      <c r="E20" s="116">
        <f t="shared" si="3"/>
        <v>5469487251575.2988</v>
      </c>
      <c r="F20" s="116">
        <f t="shared" si="3"/>
        <v>615417155</v>
      </c>
      <c r="G20" s="116">
        <f t="shared" si="3"/>
        <v>4753530499486.6602</v>
      </c>
      <c r="H20" s="116">
        <f t="shared" si="3"/>
        <v>1056545322</v>
      </c>
      <c r="I20" s="116">
        <f t="shared" si="3"/>
        <v>84296668952462.344</v>
      </c>
      <c r="J20" s="116">
        <f t="shared" si="3"/>
        <v>61388670</v>
      </c>
      <c r="K20" s="116">
        <f t="shared" si="3"/>
        <v>19233718336411.5</v>
      </c>
      <c r="L20" s="116">
        <f t="shared" si="3"/>
        <v>245569</v>
      </c>
      <c r="M20" s="116">
        <f t="shared" si="3"/>
        <v>153102392218280.19</v>
      </c>
      <c r="N20" s="116">
        <f t="shared" si="3"/>
        <v>120826655</v>
      </c>
      <c r="O20" s="116">
        <f t="shared" si="3"/>
        <v>1110469598860.8799</v>
      </c>
      <c r="P20" s="116">
        <f t="shared" si="3"/>
        <v>204692006</v>
      </c>
      <c r="Q20" s="116">
        <f t="shared" si="3"/>
        <v>12507395876498.719</v>
      </c>
      <c r="R20" s="116">
        <f t="shared" si="3"/>
        <v>20439883</v>
      </c>
      <c r="S20" s="116">
        <f t="shared" si="3"/>
        <v>5479280522047.0498</v>
      </c>
      <c r="T20" s="116">
        <f t="shared" si="3"/>
        <v>447732550</v>
      </c>
      <c r="U20" s="116">
        <f t="shared" si="3"/>
        <v>5248534129223.709</v>
      </c>
      <c r="V20" s="116">
        <f t="shared" si="3"/>
        <v>2377298848</v>
      </c>
      <c r="W20" s="116">
        <f t="shared" si="3"/>
        <v>285952943255622.63</v>
      </c>
      <c r="X20" s="51"/>
    </row>
    <row r="21" spans="1:24" x14ac:dyDescent="0.3">
      <c r="A21" t="s">
        <v>178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24" x14ac:dyDescent="0.3">
      <c r="A22" t="s">
        <v>179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24" x14ac:dyDescent="0.3">
      <c r="A23" t="s">
        <v>180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24" x14ac:dyDescent="0.3">
      <c r="A24" t="s">
        <v>181</v>
      </c>
      <c r="B24" s="51"/>
      <c r="C24" s="9"/>
      <c r="D24" s="9"/>
      <c r="E24" s="9"/>
      <c r="F24" s="51"/>
      <c r="G24" s="9"/>
      <c r="H24" s="51"/>
      <c r="I24" s="9"/>
      <c r="J24" s="51"/>
      <c r="K24" s="9"/>
      <c r="L24" s="51"/>
      <c r="M24" s="9"/>
      <c r="N24" s="51"/>
      <c r="O24" s="9"/>
      <c r="P24" s="51"/>
      <c r="Q24" s="9"/>
    </row>
    <row r="25" spans="1:24" x14ac:dyDescent="0.3">
      <c r="A25" t="s">
        <v>182</v>
      </c>
      <c r="B25" s="51"/>
      <c r="C25" s="9"/>
      <c r="D25" s="9"/>
      <c r="E25" s="9"/>
      <c r="F25" s="51"/>
      <c r="G25" s="9"/>
      <c r="H25" s="51"/>
      <c r="I25" s="9"/>
      <c r="J25" s="51"/>
      <c r="K25" s="9"/>
      <c r="L25" s="51"/>
      <c r="M25" s="9"/>
      <c r="N25" s="51"/>
      <c r="O25" s="9"/>
      <c r="P25" s="51"/>
      <c r="Q25" s="9"/>
    </row>
    <row r="26" spans="1:24" x14ac:dyDescent="0.3">
      <c r="B26" s="51"/>
      <c r="C26" s="9"/>
      <c r="D26" s="9"/>
      <c r="E26" s="9"/>
      <c r="F26" s="51"/>
      <c r="G26" s="9"/>
      <c r="H26" s="51"/>
      <c r="I26" s="9"/>
      <c r="J26" s="51"/>
      <c r="K26" s="9"/>
      <c r="L26" s="51"/>
      <c r="M26" s="9"/>
      <c r="N26" s="51"/>
      <c r="O26" s="9"/>
      <c r="P26" s="51"/>
      <c r="Q26" s="9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5D2F-CA7F-4054-A58E-0527370ACCF5}">
  <dimension ref="A1:T111"/>
  <sheetViews>
    <sheetView view="pageBreakPreview" zoomScale="80" zoomScaleSheetLayoutView="80" workbookViewId="0">
      <pane xSplit="1" ySplit="3" topLeftCell="B4" activePane="bottomRight" state="frozen"/>
      <selection activeCell="A70" sqref="A70"/>
      <selection pane="topRight" activeCell="A70" sqref="A70"/>
      <selection pane="bottomLeft" activeCell="A70" sqref="A70"/>
      <selection pane="bottomRight" sqref="A1:S90"/>
    </sheetView>
  </sheetViews>
  <sheetFormatPr defaultColWidth="16.44140625" defaultRowHeight="15" x14ac:dyDescent="0.25"/>
  <cols>
    <col min="1" max="1" width="18.21875" style="54" customWidth="1"/>
    <col min="2" max="2" width="13.77734375" style="54" bestFit="1" customWidth="1"/>
    <col min="3" max="3" width="13.5546875" style="54" customWidth="1"/>
    <col min="4" max="4" width="16.21875" style="54" bestFit="1" customWidth="1"/>
    <col min="5" max="5" width="15.109375" style="54" bestFit="1" customWidth="1"/>
    <col min="6" max="6" width="14.21875" style="54" customWidth="1"/>
    <col min="7" max="7" width="14.5546875" style="54" bestFit="1" customWidth="1"/>
    <col min="8" max="8" width="16.77734375" style="54" customWidth="1"/>
    <col min="9" max="9" width="14.5546875" style="54" bestFit="1" customWidth="1"/>
    <col min="10" max="13" width="16.21875" style="54" customWidth="1"/>
    <col min="14" max="14" width="15.5546875" style="54" customWidth="1"/>
    <col min="15" max="15" width="18" style="54" customWidth="1"/>
    <col min="16" max="16" width="18.44140625" style="54" customWidth="1"/>
    <col min="17" max="17" width="16.77734375" style="54" customWidth="1"/>
    <col min="18" max="18" width="14.77734375" style="54" customWidth="1"/>
    <col min="19" max="19" width="21.88671875" style="54" customWidth="1"/>
    <col min="20" max="20" width="13.21875" style="54" customWidth="1"/>
    <col min="21" max="22" width="14.44140625" style="54" customWidth="1"/>
    <col min="23" max="253" width="9.21875" style="54" customWidth="1"/>
    <col min="254" max="254" width="14" style="54" customWidth="1"/>
    <col min="255" max="256" width="16.44140625" style="54"/>
    <col min="257" max="257" width="18.21875" style="54" customWidth="1"/>
    <col min="258" max="263" width="18.44140625" style="54" customWidth="1"/>
    <col min="264" max="268" width="14" style="54" customWidth="1"/>
    <col min="269" max="269" width="18.44140625" style="54" customWidth="1"/>
    <col min="270" max="273" width="14" style="54" customWidth="1"/>
    <col min="274" max="274" width="16.44140625" style="54" customWidth="1"/>
    <col min="275" max="275" width="20.5546875" style="54" customWidth="1"/>
    <col min="276" max="276" width="13.21875" style="54" customWidth="1"/>
    <col min="277" max="278" width="14.44140625" style="54" customWidth="1"/>
    <col min="279" max="509" width="9.21875" style="54" customWidth="1"/>
    <col min="510" max="510" width="14" style="54" customWidth="1"/>
    <col min="511" max="512" width="16.44140625" style="54"/>
    <col min="513" max="513" width="18.21875" style="54" customWidth="1"/>
    <col min="514" max="519" width="18.44140625" style="54" customWidth="1"/>
    <col min="520" max="524" width="14" style="54" customWidth="1"/>
    <col min="525" max="525" width="18.44140625" style="54" customWidth="1"/>
    <col min="526" max="529" width="14" style="54" customWidth="1"/>
    <col min="530" max="530" width="16.44140625" style="54" customWidth="1"/>
    <col min="531" max="531" width="20.5546875" style="54" customWidth="1"/>
    <col min="532" max="532" width="13.21875" style="54" customWidth="1"/>
    <col min="533" max="534" width="14.44140625" style="54" customWidth="1"/>
    <col min="535" max="765" width="9.21875" style="54" customWidth="1"/>
    <col min="766" max="766" width="14" style="54" customWidth="1"/>
    <col min="767" max="768" width="16.44140625" style="54"/>
    <col min="769" max="769" width="18.21875" style="54" customWidth="1"/>
    <col min="770" max="775" width="18.44140625" style="54" customWidth="1"/>
    <col min="776" max="780" width="14" style="54" customWidth="1"/>
    <col min="781" max="781" width="18.44140625" style="54" customWidth="1"/>
    <col min="782" max="785" width="14" style="54" customWidth="1"/>
    <col min="786" max="786" width="16.44140625" style="54" customWidth="1"/>
    <col min="787" max="787" width="20.5546875" style="54" customWidth="1"/>
    <col min="788" max="788" width="13.21875" style="54" customWidth="1"/>
    <col min="789" max="790" width="14.44140625" style="54" customWidth="1"/>
    <col min="791" max="1021" width="9.21875" style="54" customWidth="1"/>
    <col min="1022" max="1022" width="14" style="54" customWidth="1"/>
    <col min="1023" max="1024" width="16.44140625" style="54"/>
    <col min="1025" max="1025" width="18.21875" style="54" customWidth="1"/>
    <col min="1026" max="1031" width="18.44140625" style="54" customWidth="1"/>
    <col min="1032" max="1036" width="14" style="54" customWidth="1"/>
    <col min="1037" max="1037" width="18.44140625" style="54" customWidth="1"/>
    <col min="1038" max="1041" width="14" style="54" customWidth="1"/>
    <col min="1042" max="1042" width="16.44140625" style="54" customWidth="1"/>
    <col min="1043" max="1043" width="20.5546875" style="54" customWidth="1"/>
    <col min="1044" max="1044" width="13.21875" style="54" customWidth="1"/>
    <col min="1045" max="1046" width="14.44140625" style="54" customWidth="1"/>
    <col min="1047" max="1277" width="9.21875" style="54" customWidth="1"/>
    <col min="1278" max="1278" width="14" style="54" customWidth="1"/>
    <col min="1279" max="1280" width="16.44140625" style="54"/>
    <col min="1281" max="1281" width="18.21875" style="54" customWidth="1"/>
    <col min="1282" max="1287" width="18.44140625" style="54" customWidth="1"/>
    <col min="1288" max="1292" width="14" style="54" customWidth="1"/>
    <col min="1293" max="1293" width="18.44140625" style="54" customWidth="1"/>
    <col min="1294" max="1297" width="14" style="54" customWidth="1"/>
    <col min="1298" max="1298" width="16.44140625" style="54" customWidth="1"/>
    <col min="1299" max="1299" width="20.5546875" style="54" customWidth="1"/>
    <col min="1300" max="1300" width="13.21875" style="54" customWidth="1"/>
    <col min="1301" max="1302" width="14.44140625" style="54" customWidth="1"/>
    <col min="1303" max="1533" width="9.21875" style="54" customWidth="1"/>
    <col min="1534" max="1534" width="14" style="54" customWidth="1"/>
    <col min="1535" max="1536" width="16.44140625" style="54"/>
    <col min="1537" max="1537" width="18.21875" style="54" customWidth="1"/>
    <col min="1538" max="1543" width="18.44140625" style="54" customWidth="1"/>
    <col min="1544" max="1548" width="14" style="54" customWidth="1"/>
    <col min="1549" max="1549" width="18.44140625" style="54" customWidth="1"/>
    <col min="1550" max="1553" width="14" style="54" customWidth="1"/>
    <col min="1554" max="1554" width="16.44140625" style="54" customWidth="1"/>
    <col min="1555" max="1555" width="20.5546875" style="54" customWidth="1"/>
    <col min="1556" max="1556" width="13.21875" style="54" customWidth="1"/>
    <col min="1557" max="1558" width="14.44140625" style="54" customWidth="1"/>
    <col min="1559" max="1789" width="9.21875" style="54" customWidth="1"/>
    <col min="1790" max="1790" width="14" style="54" customWidth="1"/>
    <col min="1791" max="1792" width="16.44140625" style="54"/>
    <col min="1793" max="1793" width="18.21875" style="54" customWidth="1"/>
    <col min="1794" max="1799" width="18.44140625" style="54" customWidth="1"/>
    <col min="1800" max="1804" width="14" style="54" customWidth="1"/>
    <col min="1805" max="1805" width="18.44140625" style="54" customWidth="1"/>
    <col min="1806" max="1809" width="14" style="54" customWidth="1"/>
    <col min="1810" max="1810" width="16.44140625" style="54" customWidth="1"/>
    <col min="1811" max="1811" width="20.5546875" style="54" customWidth="1"/>
    <col min="1812" max="1812" width="13.21875" style="54" customWidth="1"/>
    <col min="1813" max="1814" width="14.44140625" style="54" customWidth="1"/>
    <col min="1815" max="2045" width="9.21875" style="54" customWidth="1"/>
    <col min="2046" max="2046" width="14" style="54" customWidth="1"/>
    <col min="2047" max="2048" width="16.44140625" style="54"/>
    <col min="2049" max="2049" width="18.21875" style="54" customWidth="1"/>
    <col min="2050" max="2055" width="18.44140625" style="54" customWidth="1"/>
    <col min="2056" max="2060" width="14" style="54" customWidth="1"/>
    <col min="2061" max="2061" width="18.44140625" style="54" customWidth="1"/>
    <col min="2062" max="2065" width="14" style="54" customWidth="1"/>
    <col min="2066" max="2066" width="16.44140625" style="54" customWidth="1"/>
    <col min="2067" max="2067" width="20.5546875" style="54" customWidth="1"/>
    <col min="2068" max="2068" width="13.21875" style="54" customWidth="1"/>
    <col min="2069" max="2070" width="14.44140625" style="54" customWidth="1"/>
    <col min="2071" max="2301" width="9.21875" style="54" customWidth="1"/>
    <col min="2302" max="2302" width="14" style="54" customWidth="1"/>
    <col min="2303" max="2304" width="16.44140625" style="54"/>
    <col min="2305" max="2305" width="18.21875" style="54" customWidth="1"/>
    <col min="2306" max="2311" width="18.44140625" style="54" customWidth="1"/>
    <col min="2312" max="2316" width="14" style="54" customWidth="1"/>
    <col min="2317" max="2317" width="18.44140625" style="54" customWidth="1"/>
    <col min="2318" max="2321" width="14" style="54" customWidth="1"/>
    <col min="2322" max="2322" width="16.44140625" style="54" customWidth="1"/>
    <col min="2323" max="2323" width="20.5546875" style="54" customWidth="1"/>
    <col min="2324" max="2324" width="13.21875" style="54" customWidth="1"/>
    <col min="2325" max="2326" width="14.44140625" style="54" customWidth="1"/>
    <col min="2327" max="2557" width="9.21875" style="54" customWidth="1"/>
    <col min="2558" max="2558" width="14" style="54" customWidth="1"/>
    <col min="2559" max="2560" width="16.44140625" style="54"/>
    <col min="2561" max="2561" width="18.21875" style="54" customWidth="1"/>
    <col min="2562" max="2567" width="18.44140625" style="54" customWidth="1"/>
    <col min="2568" max="2572" width="14" style="54" customWidth="1"/>
    <col min="2573" max="2573" width="18.44140625" style="54" customWidth="1"/>
    <col min="2574" max="2577" width="14" style="54" customWidth="1"/>
    <col min="2578" max="2578" width="16.44140625" style="54" customWidth="1"/>
    <col min="2579" max="2579" width="20.5546875" style="54" customWidth="1"/>
    <col min="2580" max="2580" width="13.21875" style="54" customWidth="1"/>
    <col min="2581" max="2582" width="14.44140625" style="54" customWidth="1"/>
    <col min="2583" max="2813" width="9.21875" style="54" customWidth="1"/>
    <col min="2814" max="2814" width="14" style="54" customWidth="1"/>
    <col min="2815" max="2816" width="16.44140625" style="54"/>
    <col min="2817" max="2817" width="18.21875" style="54" customWidth="1"/>
    <col min="2818" max="2823" width="18.44140625" style="54" customWidth="1"/>
    <col min="2824" max="2828" width="14" style="54" customWidth="1"/>
    <col min="2829" max="2829" width="18.44140625" style="54" customWidth="1"/>
    <col min="2830" max="2833" width="14" style="54" customWidth="1"/>
    <col min="2834" max="2834" width="16.44140625" style="54" customWidth="1"/>
    <col min="2835" max="2835" width="20.5546875" style="54" customWidth="1"/>
    <col min="2836" max="2836" width="13.21875" style="54" customWidth="1"/>
    <col min="2837" max="2838" width="14.44140625" style="54" customWidth="1"/>
    <col min="2839" max="3069" width="9.21875" style="54" customWidth="1"/>
    <col min="3070" max="3070" width="14" style="54" customWidth="1"/>
    <col min="3071" max="3072" width="16.44140625" style="54"/>
    <col min="3073" max="3073" width="18.21875" style="54" customWidth="1"/>
    <col min="3074" max="3079" width="18.44140625" style="54" customWidth="1"/>
    <col min="3080" max="3084" width="14" style="54" customWidth="1"/>
    <col min="3085" max="3085" width="18.44140625" style="54" customWidth="1"/>
    <col min="3086" max="3089" width="14" style="54" customWidth="1"/>
    <col min="3090" max="3090" width="16.44140625" style="54" customWidth="1"/>
    <col min="3091" max="3091" width="20.5546875" style="54" customWidth="1"/>
    <col min="3092" max="3092" width="13.21875" style="54" customWidth="1"/>
    <col min="3093" max="3094" width="14.44140625" style="54" customWidth="1"/>
    <col min="3095" max="3325" width="9.21875" style="54" customWidth="1"/>
    <col min="3326" max="3326" width="14" style="54" customWidth="1"/>
    <col min="3327" max="3328" width="16.44140625" style="54"/>
    <col min="3329" max="3329" width="18.21875" style="54" customWidth="1"/>
    <col min="3330" max="3335" width="18.44140625" style="54" customWidth="1"/>
    <col min="3336" max="3340" width="14" style="54" customWidth="1"/>
    <col min="3341" max="3341" width="18.44140625" style="54" customWidth="1"/>
    <col min="3342" max="3345" width="14" style="54" customWidth="1"/>
    <col min="3346" max="3346" width="16.44140625" style="54" customWidth="1"/>
    <col min="3347" max="3347" width="20.5546875" style="54" customWidth="1"/>
    <col min="3348" max="3348" width="13.21875" style="54" customWidth="1"/>
    <col min="3349" max="3350" width="14.44140625" style="54" customWidth="1"/>
    <col min="3351" max="3581" width="9.21875" style="54" customWidth="1"/>
    <col min="3582" max="3582" width="14" style="54" customWidth="1"/>
    <col min="3583" max="3584" width="16.44140625" style="54"/>
    <col min="3585" max="3585" width="18.21875" style="54" customWidth="1"/>
    <col min="3586" max="3591" width="18.44140625" style="54" customWidth="1"/>
    <col min="3592" max="3596" width="14" style="54" customWidth="1"/>
    <col min="3597" max="3597" width="18.44140625" style="54" customWidth="1"/>
    <col min="3598" max="3601" width="14" style="54" customWidth="1"/>
    <col min="3602" max="3602" width="16.44140625" style="54" customWidth="1"/>
    <col min="3603" max="3603" width="20.5546875" style="54" customWidth="1"/>
    <col min="3604" max="3604" width="13.21875" style="54" customWidth="1"/>
    <col min="3605" max="3606" width="14.44140625" style="54" customWidth="1"/>
    <col min="3607" max="3837" width="9.21875" style="54" customWidth="1"/>
    <col min="3838" max="3838" width="14" style="54" customWidth="1"/>
    <col min="3839" max="3840" width="16.44140625" style="54"/>
    <col min="3841" max="3841" width="18.21875" style="54" customWidth="1"/>
    <col min="3842" max="3847" width="18.44140625" style="54" customWidth="1"/>
    <col min="3848" max="3852" width="14" style="54" customWidth="1"/>
    <col min="3853" max="3853" width="18.44140625" style="54" customWidth="1"/>
    <col min="3854" max="3857" width="14" style="54" customWidth="1"/>
    <col min="3858" max="3858" width="16.44140625" style="54" customWidth="1"/>
    <col min="3859" max="3859" width="20.5546875" style="54" customWidth="1"/>
    <col min="3860" max="3860" width="13.21875" style="54" customWidth="1"/>
    <col min="3861" max="3862" width="14.44140625" style="54" customWidth="1"/>
    <col min="3863" max="4093" width="9.21875" style="54" customWidth="1"/>
    <col min="4094" max="4094" width="14" style="54" customWidth="1"/>
    <col min="4095" max="4096" width="16.44140625" style="54"/>
    <col min="4097" max="4097" width="18.21875" style="54" customWidth="1"/>
    <col min="4098" max="4103" width="18.44140625" style="54" customWidth="1"/>
    <col min="4104" max="4108" width="14" style="54" customWidth="1"/>
    <col min="4109" max="4109" width="18.44140625" style="54" customWidth="1"/>
    <col min="4110" max="4113" width="14" style="54" customWidth="1"/>
    <col min="4114" max="4114" width="16.44140625" style="54" customWidth="1"/>
    <col min="4115" max="4115" width="20.5546875" style="54" customWidth="1"/>
    <col min="4116" max="4116" width="13.21875" style="54" customWidth="1"/>
    <col min="4117" max="4118" width="14.44140625" style="54" customWidth="1"/>
    <col min="4119" max="4349" width="9.21875" style="54" customWidth="1"/>
    <col min="4350" max="4350" width="14" style="54" customWidth="1"/>
    <col min="4351" max="4352" width="16.44140625" style="54"/>
    <col min="4353" max="4353" width="18.21875" style="54" customWidth="1"/>
    <col min="4354" max="4359" width="18.44140625" style="54" customWidth="1"/>
    <col min="4360" max="4364" width="14" style="54" customWidth="1"/>
    <col min="4365" max="4365" width="18.44140625" style="54" customWidth="1"/>
    <col min="4366" max="4369" width="14" style="54" customWidth="1"/>
    <col min="4370" max="4370" width="16.44140625" style="54" customWidth="1"/>
    <col min="4371" max="4371" width="20.5546875" style="54" customWidth="1"/>
    <col min="4372" max="4372" width="13.21875" style="54" customWidth="1"/>
    <col min="4373" max="4374" width="14.44140625" style="54" customWidth="1"/>
    <col min="4375" max="4605" width="9.21875" style="54" customWidth="1"/>
    <col min="4606" max="4606" width="14" style="54" customWidth="1"/>
    <col min="4607" max="4608" width="16.44140625" style="54"/>
    <col min="4609" max="4609" width="18.21875" style="54" customWidth="1"/>
    <col min="4610" max="4615" width="18.44140625" style="54" customWidth="1"/>
    <col min="4616" max="4620" width="14" style="54" customWidth="1"/>
    <col min="4621" max="4621" width="18.44140625" style="54" customWidth="1"/>
    <col min="4622" max="4625" width="14" style="54" customWidth="1"/>
    <col min="4626" max="4626" width="16.44140625" style="54" customWidth="1"/>
    <col min="4627" max="4627" width="20.5546875" style="54" customWidth="1"/>
    <col min="4628" max="4628" width="13.21875" style="54" customWidth="1"/>
    <col min="4629" max="4630" width="14.44140625" style="54" customWidth="1"/>
    <col min="4631" max="4861" width="9.21875" style="54" customWidth="1"/>
    <col min="4862" max="4862" width="14" style="54" customWidth="1"/>
    <col min="4863" max="4864" width="16.44140625" style="54"/>
    <col min="4865" max="4865" width="18.21875" style="54" customWidth="1"/>
    <col min="4866" max="4871" width="18.44140625" style="54" customWidth="1"/>
    <col min="4872" max="4876" width="14" style="54" customWidth="1"/>
    <col min="4877" max="4877" width="18.44140625" style="54" customWidth="1"/>
    <col min="4878" max="4881" width="14" style="54" customWidth="1"/>
    <col min="4882" max="4882" width="16.44140625" style="54" customWidth="1"/>
    <col min="4883" max="4883" width="20.5546875" style="54" customWidth="1"/>
    <col min="4884" max="4884" width="13.21875" style="54" customWidth="1"/>
    <col min="4885" max="4886" width="14.44140625" style="54" customWidth="1"/>
    <col min="4887" max="5117" width="9.21875" style="54" customWidth="1"/>
    <col min="5118" max="5118" width="14" style="54" customWidth="1"/>
    <col min="5119" max="5120" width="16.44140625" style="54"/>
    <col min="5121" max="5121" width="18.21875" style="54" customWidth="1"/>
    <col min="5122" max="5127" width="18.44140625" style="54" customWidth="1"/>
    <col min="5128" max="5132" width="14" style="54" customWidth="1"/>
    <col min="5133" max="5133" width="18.44140625" style="54" customWidth="1"/>
    <col min="5134" max="5137" width="14" style="54" customWidth="1"/>
    <col min="5138" max="5138" width="16.44140625" style="54" customWidth="1"/>
    <col min="5139" max="5139" width="20.5546875" style="54" customWidth="1"/>
    <col min="5140" max="5140" width="13.21875" style="54" customWidth="1"/>
    <col min="5141" max="5142" width="14.44140625" style="54" customWidth="1"/>
    <col min="5143" max="5373" width="9.21875" style="54" customWidth="1"/>
    <col min="5374" max="5374" width="14" style="54" customWidth="1"/>
    <col min="5375" max="5376" width="16.44140625" style="54"/>
    <col min="5377" max="5377" width="18.21875" style="54" customWidth="1"/>
    <col min="5378" max="5383" width="18.44140625" style="54" customWidth="1"/>
    <col min="5384" max="5388" width="14" style="54" customWidth="1"/>
    <col min="5389" max="5389" width="18.44140625" style="54" customWidth="1"/>
    <col min="5390" max="5393" width="14" style="54" customWidth="1"/>
    <col min="5394" max="5394" width="16.44140625" style="54" customWidth="1"/>
    <col min="5395" max="5395" width="20.5546875" style="54" customWidth="1"/>
    <col min="5396" max="5396" width="13.21875" style="54" customWidth="1"/>
    <col min="5397" max="5398" width="14.44140625" style="54" customWidth="1"/>
    <col min="5399" max="5629" width="9.21875" style="54" customWidth="1"/>
    <col min="5630" max="5630" width="14" style="54" customWidth="1"/>
    <col min="5631" max="5632" width="16.44140625" style="54"/>
    <col min="5633" max="5633" width="18.21875" style="54" customWidth="1"/>
    <col min="5634" max="5639" width="18.44140625" style="54" customWidth="1"/>
    <col min="5640" max="5644" width="14" style="54" customWidth="1"/>
    <col min="5645" max="5645" width="18.44140625" style="54" customWidth="1"/>
    <col min="5646" max="5649" width="14" style="54" customWidth="1"/>
    <col min="5650" max="5650" width="16.44140625" style="54" customWidth="1"/>
    <col min="5651" max="5651" width="20.5546875" style="54" customWidth="1"/>
    <col min="5652" max="5652" width="13.21875" style="54" customWidth="1"/>
    <col min="5653" max="5654" width="14.44140625" style="54" customWidth="1"/>
    <col min="5655" max="5885" width="9.21875" style="54" customWidth="1"/>
    <col min="5886" max="5886" width="14" style="54" customWidth="1"/>
    <col min="5887" max="5888" width="16.44140625" style="54"/>
    <col min="5889" max="5889" width="18.21875" style="54" customWidth="1"/>
    <col min="5890" max="5895" width="18.44140625" style="54" customWidth="1"/>
    <col min="5896" max="5900" width="14" style="54" customWidth="1"/>
    <col min="5901" max="5901" width="18.44140625" style="54" customWidth="1"/>
    <col min="5902" max="5905" width="14" style="54" customWidth="1"/>
    <col min="5906" max="5906" width="16.44140625" style="54" customWidth="1"/>
    <col min="5907" max="5907" width="20.5546875" style="54" customWidth="1"/>
    <col min="5908" max="5908" width="13.21875" style="54" customWidth="1"/>
    <col min="5909" max="5910" width="14.44140625" style="54" customWidth="1"/>
    <col min="5911" max="6141" width="9.21875" style="54" customWidth="1"/>
    <col min="6142" max="6142" width="14" style="54" customWidth="1"/>
    <col min="6143" max="6144" width="16.44140625" style="54"/>
    <col min="6145" max="6145" width="18.21875" style="54" customWidth="1"/>
    <col min="6146" max="6151" width="18.44140625" style="54" customWidth="1"/>
    <col min="6152" max="6156" width="14" style="54" customWidth="1"/>
    <col min="6157" max="6157" width="18.44140625" style="54" customWidth="1"/>
    <col min="6158" max="6161" width="14" style="54" customWidth="1"/>
    <col min="6162" max="6162" width="16.44140625" style="54" customWidth="1"/>
    <col min="6163" max="6163" width="20.5546875" style="54" customWidth="1"/>
    <col min="6164" max="6164" width="13.21875" style="54" customWidth="1"/>
    <col min="6165" max="6166" width="14.44140625" style="54" customWidth="1"/>
    <col min="6167" max="6397" width="9.21875" style="54" customWidth="1"/>
    <col min="6398" max="6398" width="14" style="54" customWidth="1"/>
    <col min="6399" max="6400" width="16.44140625" style="54"/>
    <col min="6401" max="6401" width="18.21875" style="54" customWidth="1"/>
    <col min="6402" max="6407" width="18.44140625" style="54" customWidth="1"/>
    <col min="6408" max="6412" width="14" style="54" customWidth="1"/>
    <col min="6413" max="6413" width="18.44140625" style="54" customWidth="1"/>
    <col min="6414" max="6417" width="14" style="54" customWidth="1"/>
    <col min="6418" max="6418" width="16.44140625" style="54" customWidth="1"/>
    <col min="6419" max="6419" width="20.5546875" style="54" customWidth="1"/>
    <col min="6420" max="6420" width="13.21875" style="54" customWidth="1"/>
    <col min="6421" max="6422" width="14.44140625" style="54" customWidth="1"/>
    <col min="6423" max="6653" width="9.21875" style="54" customWidth="1"/>
    <col min="6654" max="6654" width="14" style="54" customWidth="1"/>
    <col min="6655" max="6656" width="16.44140625" style="54"/>
    <col min="6657" max="6657" width="18.21875" style="54" customWidth="1"/>
    <col min="6658" max="6663" width="18.44140625" style="54" customWidth="1"/>
    <col min="6664" max="6668" width="14" style="54" customWidth="1"/>
    <col min="6669" max="6669" width="18.44140625" style="54" customWidth="1"/>
    <col min="6670" max="6673" width="14" style="54" customWidth="1"/>
    <col min="6674" max="6674" width="16.44140625" style="54" customWidth="1"/>
    <col min="6675" max="6675" width="20.5546875" style="54" customWidth="1"/>
    <col min="6676" max="6676" width="13.21875" style="54" customWidth="1"/>
    <col min="6677" max="6678" width="14.44140625" style="54" customWidth="1"/>
    <col min="6679" max="6909" width="9.21875" style="54" customWidth="1"/>
    <col min="6910" max="6910" width="14" style="54" customWidth="1"/>
    <col min="6911" max="6912" width="16.44140625" style="54"/>
    <col min="6913" max="6913" width="18.21875" style="54" customWidth="1"/>
    <col min="6914" max="6919" width="18.44140625" style="54" customWidth="1"/>
    <col min="6920" max="6924" width="14" style="54" customWidth="1"/>
    <col min="6925" max="6925" width="18.44140625" style="54" customWidth="1"/>
    <col min="6926" max="6929" width="14" style="54" customWidth="1"/>
    <col min="6930" max="6930" width="16.44140625" style="54" customWidth="1"/>
    <col min="6931" max="6931" width="20.5546875" style="54" customWidth="1"/>
    <col min="6932" max="6932" width="13.21875" style="54" customWidth="1"/>
    <col min="6933" max="6934" width="14.44140625" style="54" customWidth="1"/>
    <col min="6935" max="7165" width="9.21875" style="54" customWidth="1"/>
    <col min="7166" max="7166" width="14" style="54" customWidth="1"/>
    <col min="7167" max="7168" width="16.44140625" style="54"/>
    <col min="7169" max="7169" width="18.21875" style="54" customWidth="1"/>
    <col min="7170" max="7175" width="18.44140625" style="54" customWidth="1"/>
    <col min="7176" max="7180" width="14" style="54" customWidth="1"/>
    <col min="7181" max="7181" width="18.44140625" style="54" customWidth="1"/>
    <col min="7182" max="7185" width="14" style="54" customWidth="1"/>
    <col min="7186" max="7186" width="16.44140625" style="54" customWidth="1"/>
    <col min="7187" max="7187" width="20.5546875" style="54" customWidth="1"/>
    <col min="7188" max="7188" width="13.21875" style="54" customWidth="1"/>
    <col min="7189" max="7190" width="14.44140625" style="54" customWidth="1"/>
    <col min="7191" max="7421" width="9.21875" style="54" customWidth="1"/>
    <col min="7422" max="7422" width="14" style="54" customWidth="1"/>
    <col min="7423" max="7424" width="16.44140625" style="54"/>
    <col min="7425" max="7425" width="18.21875" style="54" customWidth="1"/>
    <col min="7426" max="7431" width="18.44140625" style="54" customWidth="1"/>
    <col min="7432" max="7436" width="14" style="54" customWidth="1"/>
    <col min="7437" max="7437" width="18.44140625" style="54" customWidth="1"/>
    <col min="7438" max="7441" width="14" style="54" customWidth="1"/>
    <col min="7442" max="7442" width="16.44140625" style="54" customWidth="1"/>
    <col min="7443" max="7443" width="20.5546875" style="54" customWidth="1"/>
    <col min="7444" max="7444" width="13.21875" style="54" customWidth="1"/>
    <col min="7445" max="7446" width="14.44140625" style="54" customWidth="1"/>
    <col min="7447" max="7677" width="9.21875" style="54" customWidth="1"/>
    <col min="7678" max="7678" width="14" style="54" customWidth="1"/>
    <col min="7679" max="7680" width="16.44140625" style="54"/>
    <col min="7681" max="7681" width="18.21875" style="54" customWidth="1"/>
    <col min="7682" max="7687" width="18.44140625" style="54" customWidth="1"/>
    <col min="7688" max="7692" width="14" style="54" customWidth="1"/>
    <col min="7693" max="7693" width="18.44140625" style="54" customWidth="1"/>
    <col min="7694" max="7697" width="14" style="54" customWidth="1"/>
    <col min="7698" max="7698" width="16.44140625" style="54" customWidth="1"/>
    <col min="7699" max="7699" width="20.5546875" style="54" customWidth="1"/>
    <col min="7700" max="7700" width="13.21875" style="54" customWidth="1"/>
    <col min="7701" max="7702" width="14.44140625" style="54" customWidth="1"/>
    <col min="7703" max="7933" width="9.21875" style="54" customWidth="1"/>
    <col min="7934" max="7934" width="14" style="54" customWidth="1"/>
    <col min="7935" max="7936" width="16.44140625" style="54"/>
    <col min="7937" max="7937" width="18.21875" style="54" customWidth="1"/>
    <col min="7938" max="7943" width="18.44140625" style="54" customWidth="1"/>
    <col min="7944" max="7948" width="14" style="54" customWidth="1"/>
    <col min="7949" max="7949" width="18.44140625" style="54" customWidth="1"/>
    <col min="7950" max="7953" width="14" style="54" customWidth="1"/>
    <col min="7954" max="7954" width="16.44140625" style="54" customWidth="1"/>
    <col min="7955" max="7955" width="20.5546875" style="54" customWidth="1"/>
    <col min="7956" max="7956" width="13.21875" style="54" customWidth="1"/>
    <col min="7957" max="7958" width="14.44140625" style="54" customWidth="1"/>
    <col min="7959" max="8189" width="9.21875" style="54" customWidth="1"/>
    <col min="8190" max="8190" width="14" style="54" customWidth="1"/>
    <col min="8191" max="8192" width="16.44140625" style="54"/>
    <col min="8193" max="8193" width="18.21875" style="54" customWidth="1"/>
    <col min="8194" max="8199" width="18.44140625" style="54" customWidth="1"/>
    <col min="8200" max="8204" width="14" style="54" customWidth="1"/>
    <col min="8205" max="8205" width="18.44140625" style="54" customWidth="1"/>
    <col min="8206" max="8209" width="14" style="54" customWidth="1"/>
    <col min="8210" max="8210" width="16.44140625" style="54" customWidth="1"/>
    <col min="8211" max="8211" width="20.5546875" style="54" customWidth="1"/>
    <col min="8212" max="8212" width="13.21875" style="54" customWidth="1"/>
    <col min="8213" max="8214" width="14.44140625" style="54" customWidth="1"/>
    <col min="8215" max="8445" width="9.21875" style="54" customWidth="1"/>
    <col min="8446" max="8446" width="14" style="54" customWidth="1"/>
    <col min="8447" max="8448" width="16.44140625" style="54"/>
    <col min="8449" max="8449" width="18.21875" style="54" customWidth="1"/>
    <col min="8450" max="8455" width="18.44140625" style="54" customWidth="1"/>
    <col min="8456" max="8460" width="14" style="54" customWidth="1"/>
    <col min="8461" max="8461" width="18.44140625" style="54" customWidth="1"/>
    <col min="8462" max="8465" width="14" style="54" customWidth="1"/>
    <col min="8466" max="8466" width="16.44140625" style="54" customWidth="1"/>
    <col min="8467" max="8467" width="20.5546875" style="54" customWidth="1"/>
    <col min="8468" max="8468" width="13.21875" style="54" customWidth="1"/>
    <col min="8469" max="8470" width="14.44140625" style="54" customWidth="1"/>
    <col min="8471" max="8701" width="9.21875" style="54" customWidth="1"/>
    <col min="8702" max="8702" width="14" style="54" customWidth="1"/>
    <col min="8703" max="8704" width="16.44140625" style="54"/>
    <col min="8705" max="8705" width="18.21875" style="54" customWidth="1"/>
    <col min="8706" max="8711" width="18.44140625" style="54" customWidth="1"/>
    <col min="8712" max="8716" width="14" style="54" customWidth="1"/>
    <col min="8717" max="8717" width="18.44140625" style="54" customWidth="1"/>
    <col min="8718" max="8721" width="14" style="54" customWidth="1"/>
    <col min="8722" max="8722" width="16.44140625" style="54" customWidth="1"/>
    <col min="8723" max="8723" width="20.5546875" style="54" customWidth="1"/>
    <col min="8724" max="8724" width="13.21875" style="54" customWidth="1"/>
    <col min="8725" max="8726" width="14.44140625" style="54" customWidth="1"/>
    <col min="8727" max="8957" width="9.21875" style="54" customWidth="1"/>
    <col min="8958" max="8958" width="14" style="54" customWidth="1"/>
    <col min="8959" max="8960" width="16.44140625" style="54"/>
    <col min="8961" max="8961" width="18.21875" style="54" customWidth="1"/>
    <col min="8962" max="8967" width="18.44140625" style="54" customWidth="1"/>
    <col min="8968" max="8972" width="14" style="54" customWidth="1"/>
    <col min="8973" max="8973" width="18.44140625" style="54" customWidth="1"/>
    <col min="8974" max="8977" width="14" style="54" customWidth="1"/>
    <col min="8978" max="8978" width="16.44140625" style="54" customWidth="1"/>
    <col min="8979" max="8979" width="20.5546875" style="54" customWidth="1"/>
    <col min="8980" max="8980" width="13.21875" style="54" customWidth="1"/>
    <col min="8981" max="8982" width="14.44140625" style="54" customWidth="1"/>
    <col min="8983" max="9213" width="9.21875" style="54" customWidth="1"/>
    <col min="9214" max="9214" width="14" style="54" customWidth="1"/>
    <col min="9215" max="9216" width="16.44140625" style="54"/>
    <col min="9217" max="9217" width="18.21875" style="54" customWidth="1"/>
    <col min="9218" max="9223" width="18.44140625" style="54" customWidth="1"/>
    <col min="9224" max="9228" width="14" style="54" customWidth="1"/>
    <col min="9229" max="9229" width="18.44140625" style="54" customWidth="1"/>
    <col min="9230" max="9233" width="14" style="54" customWidth="1"/>
    <col min="9234" max="9234" width="16.44140625" style="54" customWidth="1"/>
    <col min="9235" max="9235" width="20.5546875" style="54" customWidth="1"/>
    <col min="9236" max="9236" width="13.21875" style="54" customWidth="1"/>
    <col min="9237" max="9238" width="14.44140625" style="54" customWidth="1"/>
    <col min="9239" max="9469" width="9.21875" style="54" customWidth="1"/>
    <col min="9470" max="9470" width="14" style="54" customWidth="1"/>
    <col min="9471" max="9472" width="16.44140625" style="54"/>
    <col min="9473" max="9473" width="18.21875" style="54" customWidth="1"/>
    <col min="9474" max="9479" width="18.44140625" style="54" customWidth="1"/>
    <col min="9480" max="9484" width="14" style="54" customWidth="1"/>
    <col min="9485" max="9485" width="18.44140625" style="54" customWidth="1"/>
    <col min="9486" max="9489" width="14" style="54" customWidth="1"/>
    <col min="9490" max="9490" width="16.44140625" style="54" customWidth="1"/>
    <col min="9491" max="9491" width="20.5546875" style="54" customWidth="1"/>
    <col min="9492" max="9492" width="13.21875" style="54" customWidth="1"/>
    <col min="9493" max="9494" width="14.44140625" style="54" customWidth="1"/>
    <col min="9495" max="9725" width="9.21875" style="54" customWidth="1"/>
    <col min="9726" max="9726" width="14" style="54" customWidth="1"/>
    <col min="9727" max="9728" width="16.44140625" style="54"/>
    <col min="9729" max="9729" width="18.21875" style="54" customWidth="1"/>
    <col min="9730" max="9735" width="18.44140625" style="54" customWidth="1"/>
    <col min="9736" max="9740" width="14" style="54" customWidth="1"/>
    <col min="9741" max="9741" width="18.44140625" style="54" customWidth="1"/>
    <col min="9742" max="9745" width="14" style="54" customWidth="1"/>
    <col min="9746" max="9746" width="16.44140625" style="54" customWidth="1"/>
    <col min="9747" max="9747" width="20.5546875" style="54" customWidth="1"/>
    <col min="9748" max="9748" width="13.21875" style="54" customWidth="1"/>
    <col min="9749" max="9750" width="14.44140625" style="54" customWidth="1"/>
    <col min="9751" max="9981" width="9.21875" style="54" customWidth="1"/>
    <col min="9982" max="9982" width="14" style="54" customWidth="1"/>
    <col min="9983" max="9984" width="16.44140625" style="54"/>
    <col min="9985" max="9985" width="18.21875" style="54" customWidth="1"/>
    <col min="9986" max="9991" width="18.44140625" style="54" customWidth="1"/>
    <col min="9992" max="9996" width="14" style="54" customWidth="1"/>
    <col min="9997" max="9997" width="18.44140625" style="54" customWidth="1"/>
    <col min="9998" max="10001" width="14" style="54" customWidth="1"/>
    <col min="10002" max="10002" width="16.44140625" style="54" customWidth="1"/>
    <col min="10003" max="10003" width="20.5546875" style="54" customWidth="1"/>
    <col min="10004" max="10004" width="13.21875" style="54" customWidth="1"/>
    <col min="10005" max="10006" width="14.44140625" style="54" customWidth="1"/>
    <col min="10007" max="10237" width="9.21875" style="54" customWidth="1"/>
    <col min="10238" max="10238" width="14" style="54" customWidth="1"/>
    <col min="10239" max="10240" width="16.44140625" style="54"/>
    <col min="10241" max="10241" width="18.21875" style="54" customWidth="1"/>
    <col min="10242" max="10247" width="18.44140625" style="54" customWidth="1"/>
    <col min="10248" max="10252" width="14" style="54" customWidth="1"/>
    <col min="10253" max="10253" width="18.44140625" style="54" customWidth="1"/>
    <col min="10254" max="10257" width="14" style="54" customWidth="1"/>
    <col min="10258" max="10258" width="16.44140625" style="54" customWidth="1"/>
    <col min="10259" max="10259" width="20.5546875" style="54" customWidth="1"/>
    <col min="10260" max="10260" width="13.21875" style="54" customWidth="1"/>
    <col min="10261" max="10262" width="14.44140625" style="54" customWidth="1"/>
    <col min="10263" max="10493" width="9.21875" style="54" customWidth="1"/>
    <col min="10494" max="10494" width="14" style="54" customWidth="1"/>
    <col min="10495" max="10496" width="16.44140625" style="54"/>
    <col min="10497" max="10497" width="18.21875" style="54" customWidth="1"/>
    <col min="10498" max="10503" width="18.44140625" style="54" customWidth="1"/>
    <col min="10504" max="10508" width="14" style="54" customWidth="1"/>
    <col min="10509" max="10509" width="18.44140625" style="54" customWidth="1"/>
    <col min="10510" max="10513" width="14" style="54" customWidth="1"/>
    <col min="10514" max="10514" width="16.44140625" style="54" customWidth="1"/>
    <col min="10515" max="10515" width="20.5546875" style="54" customWidth="1"/>
    <col min="10516" max="10516" width="13.21875" style="54" customWidth="1"/>
    <col min="10517" max="10518" width="14.44140625" style="54" customWidth="1"/>
    <col min="10519" max="10749" width="9.21875" style="54" customWidth="1"/>
    <col min="10750" max="10750" width="14" style="54" customWidth="1"/>
    <col min="10751" max="10752" width="16.44140625" style="54"/>
    <col min="10753" max="10753" width="18.21875" style="54" customWidth="1"/>
    <col min="10754" max="10759" width="18.44140625" style="54" customWidth="1"/>
    <col min="10760" max="10764" width="14" style="54" customWidth="1"/>
    <col min="10765" max="10765" width="18.44140625" style="54" customWidth="1"/>
    <col min="10766" max="10769" width="14" style="54" customWidth="1"/>
    <col min="10770" max="10770" width="16.44140625" style="54" customWidth="1"/>
    <col min="10771" max="10771" width="20.5546875" style="54" customWidth="1"/>
    <col min="10772" max="10772" width="13.21875" style="54" customWidth="1"/>
    <col min="10773" max="10774" width="14.44140625" style="54" customWidth="1"/>
    <col min="10775" max="11005" width="9.21875" style="54" customWidth="1"/>
    <col min="11006" max="11006" width="14" style="54" customWidth="1"/>
    <col min="11007" max="11008" width="16.44140625" style="54"/>
    <col min="11009" max="11009" width="18.21875" style="54" customWidth="1"/>
    <col min="11010" max="11015" width="18.44140625" style="54" customWidth="1"/>
    <col min="11016" max="11020" width="14" style="54" customWidth="1"/>
    <col min="11021" max="11021" width="18.44140625" style="54" customWidth="1"/>
    <col min="11022" max="11025" width="14" style="54" customWidth="1"/>
    <col min="11026" max="11026" width="16.44140625" style="54" customWidth="1"/>
    <col min="11027" max="11027" width="20.5546875" style="54" customWidth="1"/>
    <col min="11028" max="11028" width="13.21875" style="54" customWidth="1"/>
    <col min="11029" max="11030" width="14.44140625" style="54" customWidth="1"/>
    <col min="11031" max="11261" width="9.21875" style="54" customWidth="1"/>
    <col min="11262" max="11262" width="14" style="54" customWidth="1"/>
    <col min="11263" max="11264" width="16.44140625" style="54"/>
    <col min="11265" max="11265" width="18.21875" style="54" customWidth="1"/>
    <col min="11266" max="11271" width="18.44140625" style="54" customWidth="1"/>
    <col min="11272" max="11276" width="14" style="54" customWidth="1"/>
    <col min="11277" max="11277" width="18.44140625" style="54" customWidth="1"/>
    <col min="11278" max="11281" width="14" style="54" customWidth="1"/>
    <col min="11282" max="11282" width="16.44140625" style="54" customWidth="1"/>
    <col min="11283" max="11283" width="20.5546875" style="54" customWidth="1"/>
    <col min="11284" max="11284" width="13.21875" style="54" customWidth="1"/>
    <col min="11285" max="11286" width="14.44140625" style="54" customWidth="1"/>
    <col min="11287" max="11517" width="9.21875" style="54" customWidth="1"/>
    <col min="11518" max="11518" width="14" style="54" customWidth="1"/>
    <col min="11519" max="11520" width="16.44140625" style="54"/>
    <col min="11521" max="11521" width="18.21875" style="54" customWidth="1"/>
    <col min="11522" max="11527" width="18.44140625" style="54" customWidth="1"/>
    <col min="11528" max="11532" width="14" style="54" customWidth="1"/>
    <col min="11533" max="11533" width="18.44140625" style="54" customWidth="1"/>
    <col min="11534" max="11537" width="14" style="54" customWidth="1"/>
    <col min="11538" max="11538" width="16.44140625" style="54" customWidth="1"/>
    <col min="11539" max="11539" width="20.5546875" style="54" customWidth="1"/>
    <col min="11540" max="11540" width="13.21875" style="54" customWidth="1"/>
    <col min="11541" max="11542" width="14.44140625" style="54" customWidth="1"/>
    <col min="11543" max="11773" width="9.21875" style="54" customWidth="1"/>
    <col min="11774" max="11774" width="14" style="54" customWidth="1"/>
    <col min="11775" max="11776" width="16.44140625" style="54"/>
    <col min="11777" max="11777" width="18.21875" style="54" customWidth="1"/>
    <col min="11778" max="11783" width="18.44140625" style="54" customWidth="1"/>
    <col min="11784" max="11788" width="14" style="54" customWidth="1"/>
    <col min="11789" max="11789" width="18.44140625" style="54" customWidth="1"/>
    <col min="11790" max="11793" width="14" style="54" customWidth="1"/>
    <col min="11794" max="11794" width="16.44140625" style="54" customWidth="1"/>
    <col min="11795" max="11795" width="20.5546875" style="54" customWidth="1"/>
    <col min="11796" max="11796" width="13.21875" style="54" customWidth="1"/>
    <col min="11797" max="11798" width="14.44140625" style="54" customWidth="1"/>
    <col min="11799" max="12029" width="9.21875" style="54" customWidth="1"/>
    <col min="12030" max="12030" width="14" style="54" customWidth="1"/>
    <col min="12031" max="12032" width="16.44140625" style="54"/>
    <col min="12033" max="12033" width="18.21875" style="54" customWidth="1"/>
    <col min="12034" max="12039" width="18.44140625" style="54" customWidth="1"/>
    <col min="12040" max="12044" width="14" style="54" customWidth="1"/>
    <col min="12045" max="12045" width="18.44140625" style="54" customWidth="1"/>
    <col min="12046" max="12049" width="14" style="54" customWidth="1"/>
    <col min="12050" max="12050" width="16.44140625" style="54" customWidth="1"/>
    <col min="12051" max="12051" width="20.5546875" style="54" customWidth="1"/>
    <col min="12052" max="12052" width="13.21875" style="54" customWidth="1"/>
    <col min="12053" max="12054" width="14.44140625" style="54" customWidth="1"/>
    <col min="12055" max="12285" width="9.21875" style="54" customWidth="1"/>
    <col min="12286" max="12286" width="14" style="54" customWidth="1"/>
    <col min="12287" max="12288" width="16.44140625" style="54"/>
    <col min="12289" max="12289" width="18.21875" style="54" customWidth="1"/>
    <col min="12290" max="12295" width="18.44140625" style="54" customWidth="1"/>
    <col min="12296" max="12300" width="14" style="54" customWidth="1"/>
    <col min="12301" max="12301" width="18.44140625" style="54" customWidth="1"/>
    <col min="12302" max="12305" width="14" style="54" customWidth="1"/>
    <col min="12306" max="12306" width="16.44140625" style="54" customWidth="1"/>
    <col min="12307" max="12307" width="20.5546875" style="54" customWidth="1"/>
    <col min="12308" max="12308" width="13.21875" style="54" customWidth="1"/>
    <col min="12309" max="12310" width="14.44140625" style="54" customWidth="1"/>
    <col min="12311" max="12541" width="9.21875" style="54" customWidth="1"/>
    <col min="12542" max="12542" width="14" style="54" customWidth="1"/>
    <col min="12543" max="12544" width="16.44140625" style="54"/>
    <col min="12545" max="12545" width="18.21875" style="54" customWidth="1"/>
    <col min="12546" max="12551" width="18.44140625" style="54" customWidth="1"/>
    <col min="12552" max="12556" width="14" style="54" customWidth="1"/>
    <col min="12557" max="12557" width="18.44140625" style="54" customWidth="1"/>
    <col min="12558" max="12561" width="14" style="54" customWidth="1"/>
    <col min="12562" max="12562" width="16.44140625" style="54" customWidth="1"/>
    <col min="12563" max="12563" width="20.5546875" style="54" customWidth="1"/>
    <col min="12564" max="12564" width="13.21875" style="54" customWidth="1"/>
    <col min="12565" max="12566" width="14.44140625" style="54" customWidth="1"/>
    <col min="12567" max="12797" width="9.21875" style="54" customWidth="1"/>
    <col min="12798" max="12798" width="14" style="54" customWidth="1"/>
    <col min="12799" max="12800" width="16.44140625" style="54"/>
    <col min="12801" max="12801" width="18.21875" style="54" customWidth="1"/>
    <col min="12802" max="12807" width="18.44140625" style="54" customWidth="1"/>
    <col min="12808" max="12812" width="14" style="54" customWidth="1"/>
    <col min="12813" max="12813" width="18.44140625" style="54" customWidth="1"/>
    <col min="12814" max="12817" width="14" style="54" customWidth="1"/>
    <col min="12818" max="12818" width="16.44140625" style="54" customWidth="1"/>
    <col min="12819" max="12819" width="20.5546875" style="54" customWidth="1"/>
    <col min="12820" max="12820" width="13.21875" style="54" customWidth="1"/>
    <col min="12821" max="12822" width="14.44140625" style="54" customWidth="1"/>
    <col min="12823" max="13053" width="9.21875" style="54" customWidth="1"/>
    <col min="13054" max="13054" width="14" style="54" customWidth="1"/>
    <col min="13055" max="13056" width="16.44140625" style="54"/>
    <col min="13057" max="13057" width="18.21875" style="54" customWidth="1"/>
    <col min="13058" max="13063" width="18.44140625" style="54" customWidth="1"/>
    <col min="13064" max="13068" width="14" style="54" customWidth="1"/>
    <col min="13069" max="13069" width="18.44140625" style="54" customWidth="1"/>
    <col min="13070" max="13073" width="14" style="54" customWidth="1"/>
    <col min="13074" max="13074" width="16.44140625" style="54" customWidth="1"/>
    <col min="13075" max="13075" width="20.5546875" style="54" customWidth="1"/>
    <col min="13076" max="13076" width="13.21875" style="54" customWidth="1"/>
    <col min="13077" max="13078" width="14.44140625" style="54" customWidth="1"/>
    <col min="13079" max="13309" width="9.21875" style="54" customWidth="1"/>
    <col min="13310" max="13310" width="14" style="54" customWidth="1"/>
    <col min="13311" max="13312" width="16.44140625" style="54"/>
    <col min="13313" max="13313" width="18.21875" style="54" customWidth="1"/>
    <col min="13314" max="13319" width="18.44140625" style="54" customWidth="1"/>
    <col min="13320" max="13324" width="14" style="54" customWidth="1"/>
    <col min="13325" max="13325" width="18.44140625" style="54" customWidth="1"/>
    <col min="13326" max="13329" width="14" style="54" customWidth="1"/>
    <col min="13330" max="13330" width="16.44140625" style="54" customWidth="1"/>
    <col min="13331" max="13331" width="20.5546875" style="54" customWidth="1"/>
    <col min="13332" max="13332" width="13.21875" style="54" customWidth="1"/>
    <col min="13333" max="13334" width="14.44140625" style="54" customWidth="1"/>
    <col min="13335" max="13565" width="9.21875" style="54" customWidth="1"/>
    <col min="13566" max="13566" width="14" style="54" customWidth="1"/>
    <col min="13567" max="13568" width="16.44140625" style="54"/>
    <col min="13569" max="13569" width="18.21875" style="54" customWidth="1"/>
    <col min="13570" max="13575" width="18.44140625" style="54" customWidth="1"/>
    <col min="13576" max="13580" width="14" style="54" customWidth="1"/>
    <col min="13581" max="13581" width="18.44140625" style="54" customWidth="1"/>
    <col min="13582" max="13585" width="14" style="54" customWidth="1"/>
    <col min="13586" max="13586" width="16.44140625" style="54" customWidth="1"/>
    <col min="13587" max="13587" width="20.5546875" style="54" customWidth="1"/>
    <col min="13588" max="13588" width="13.21875" style="54" customWidth="1"/>
    <col min="13589" max="13590" width="14.44140625" style="54" customWidth="1"/>
    <col min="13591" max="13821" width="9.21875" style="54" customWidth="1"/>
    <col min="13822" max="13822" width="14" style="54" customWidth="1"/>
    <col min="13823" max="13824" width="16.44140625" style="54"/>
    <col min="13825" max="13825" width="18.21875" style="54" customWidth="1"/>
    <col min="13826" max="13831" width="18.44140625" style="54" customWidth="1"/>
    <col min="13832" max="13836" width="14" style="54" customWidth="1"/>
    <col min="13837" max="13837" width="18.44140625" style="54" customWidth="1"/>
    <col min="13838" max="13841" width="14" style="54" customWidth="1"/>
    <col min="13842" max="13842" width="16.44140625" style="54" customWidth="1"/>
    <col min="13843" max="13843" width="20.5546875" style="54" customWidth="1"/>
    <col min="13844" max="13844" width="13.21875" style="54" customWidth="1"/>
    <col min="13845" max="13846" width="14.44140625" style="54" customWidth="1"/>
    <col min="13847" max="14077" width="9.21875" style="54" customWidth="1"/>
    <col min="14078" max="14078" width="14" style="54" customWidth="1"/>
    <col min="14079" max="14080" width="16.44140625" style="54"/>
    <col min="14081" max="14081" width="18.21875" style="54" customWidth="1"/>
    <col min="14082" max="14087" width="18.44140625" style="54" customWidth="1"/>
    <col min="14088" max="14092" width="14" style="54" customWidth="1"/>
    <col min="14093" max="14093" width="18.44140625" style="54" customWidth="1"/>
    <col min="14094" max="14097" width="14" style="54" customWidth="1"/>
    <col min="14098" max="14098" width="16.44140625" style="54" customWidth="1"/>
    <col min="14099" max="14099" width="20.5546875" style="54" customWidth="1"/>
    <col min="14100" max="14100" width="13.21875" style="54" customWidth="1"/>
    <col min="14101" max="14102" width="14.44140625" style="54" customWidth="1"/>
    <col min="14103" max="14333" width="9.21875" style="54" customWidth="1"/>
    <col min="14334" max="14334" width="14" style="54" customWidth="1"/>
    <col min="14335" max="14336" width="16.44140625" style="54"/>
    <col min="14337" max="14337" width="18.21875" style="54" customWidth="1"/>
    <col min="14338" max="14343" width="18.44140625" style="54" customWidth="1"/>
    <col min="14344" max="14348" width="14" style="54" customWidth="1"/>
    <col min="14349" max="14349" width="18.44140625" style="54" customWidth="1"/>
    <col min="14350" max="14353" width="14" style="54" customWidth="1"/>
    <col min="14354" max="14354" width="16.44140625" style="54" customWidth="1"/>
    <col min="14355" max="14355" width="20.5546875" style="54" customWidth="1"/>
    <col min="14356" max="14356" width="13.21875" style="54" customWidth="1"/>
    <col min="14357" max="14358" width="14.44140625" style="54" customWidth="1"/>
    <col min="14359" max="14589" width="9.21875" style="54" customWidth="1"/>
    <col min="14590" max="14590" width="14" style="54" customWidth="1"/>
    <col min="14591" max="14592" width="16.44140625" style="54"/>
    <col min="14593" max="14593" width="18.21875" style="54" customWidth="1"/>
    <col min="14594" max="14599" width="18.44140625" style="54" customWidth="1"/>
    <col min="14600" max="14604" width="14" style="54" customWidth="1"/>
    <col min="14605" max="14605" width="18.44140625" style="54" customWidth="1"/>
    <col min="14606" max="14609" width="14" style="54" customWidth="1"/>
    <col min="14610" max="14610" width="16.44140625" style="54" customWidth="1"/>
    <col min="14611" max="14611" width="20.5546875" style="54" customWidth="1"/>
    <col min="14612" max="14612" width="13.21875" style="54" customWidth="1"/>
    <col min="14613" max="14614" width="14.44140625" style="54" customWidth="1"/>
    <col min="14615" max="14845" width="9.21875" style="54" customWidth="1"/>
    <col min="14846" max="14846" width="14" style="54" customWidth="1"/>
    <col min="14847" max="14848" width="16.44140625" style="54"/>
    <col min="14849" max="14849" width="18.21875" style="54" customWidth="1"/>
    <col min="14850" max="14855" width="18.44140625" style="54" customWidth="1"/>
    <col min="14856" max="14860" width="14" style="54" customWidth="1"/>
    <col min="14861" max="14861" width="18.44140625" style="54" customWidth="1"/>
    <col min="14862" max="14865" width="14" style="54" customWidth="1"/>
    <col min="14866" max="14866" width="16.44140625" style="54" customWidth="1"/>
    <col min="14867" max="14867" width="20.5546875" style="54" customWidth="1"/>
    <col min="14868" max="14868" width="13.21875" style="54" customWidth="1"/>
    <col min="14869" max="14870" width="14.44140625" style="54" customWidth="1"/>
    <col min="14871" max="15101" width="9.21875" style="54" customWidth="1"/>
    <col min="15102" max="15102" width="14" style="54" customWidth="1"/>
    <col min="15103" max="15104" width="16.44140625" style="54"/>
    <col min="15105" max="15105" width="18.21875" style="54" customWidth="1"/>
    <col min="15106" max="15111" width="18.44140625" style="54" customWidth="1"/>
    <col min="15112" max="15116" width="14" style="54" customWidth="1"/>
    <col min="15117" max="15117" width="18.44140625" style="54" customWidth="1"/>
    <col min="15118" max="15121" width="14" style="54" customWidth="1"/>
    <col min="15122" max="15122" width="16.44140625" style="54" customWidth="1"/>
    <col min="15123" max="15123" width="20.5546875" style="54" customWidth="1"/>
    <col min="15124" max="15124" width="13.21875" style="54" customWidth="1"/>
    <col min="15125" max="15126" width="14.44140625" style="54" customWidth="1"/>
    <col min="15127" max="15357" width="9.21875" style="54" customWidth="1"/>
    <col min="15358" max="15358" width="14" style="54" customWidth="1"/>
    <col min="15359" max="15360" width="16.44140625" style="54"/>
    <col min="15361" max="15361" width="18.21875" style="54" customWidth="1"/>
    <col min="15362" max="15367" width="18.44140625" style="54" customWidth="1"/>
    <col min="15368" max="15372" width="14" style="54" customWidth="1"/>
    <col min="15373" max="15373" width="18.44140625" style="54" customWidth="1"/>
    <col min="15374" max="15377" width="14" style="54" customWidth="1"/>
    <col min="15378" max="15378" width="16.44140625" style="54" customWidth="1"/>
    <col min="15379" max="15379" width="20.5546875" style="54" customWidth="1"/>
    <col min="15380" max="15380" width="13.21875" style="54" customWidth="1"/>
    <col min="15381" max="15382" width="14.44140625" style="54" customWidth="1"/>
    <col min="15383" max="15613" width="9.21875" style="54" customWidth="1"/>
    <col min="15614" max="15614" width="14" style="54" customWidth="1"/>
    <col min="15615" max="15616" width="16.44140625" style="54"/>
    <col min="15617" max="15617" width="18.21875" style="54" customWidth="1"/>
    <col min="15618" max="15623" width="18.44140625" style="54" customWidth="1"/>
    <col min="15624" max="15628" width="14" style="54" customWidth="1"/>
    <col min="15629" max="15629" width="18.44140625" style="54" customWidth="1"/>
    <col min="15630" max="15633" width="14" style="54" customWidth="1"/>
    <col min="15634" max="15634" width="16.44140625" style="54" customWidth="1"/>
    <col min="15635" max="15635" width="20.5546875" style="54" customWidth="1"/>
    <col min="15636" max="15636" width="13.21875" style="54" customWidth="1"/>
    <col min="15637" max="15638" width="14.44140625" style="54" customWidth="1"/>
    <col min="15639" max="15869" width="9.21875" style="54" customWidth="1"/>
    <col min="15870" max="15870" width="14" style="54" customWidth="1"/>
    <col min="15871" max="15872" width="16.44140625" style="54"/>
    <col min="15873" max="15873" width="18.21875" style="54" customWidth="1"/>
    <col min="15874" max="15879" width="18.44140625" style="54" customWidth="1"/>
    <col min="15880" max="15884" width="14" style="54" customWidth="1"/>
    <col min="15885" max="15885" width="18.44140625" style="54" customWidth="1"/>
    <col min="15886" max="15889" width="14" style="54" customWidth="1"/>
    <col min="15890" max="15890" width="16.44140625" style="54" customWidth="1"/>
    <col min="15891" max="15891" width="20.5546875" style="54" customWidth="1"/>
    <col min="15892" max="15892" width="13.21875" style="54" customWidth="1"/>
    <col min="15893" max="15894" width="14.44140625" style="54" customWidth="1"/>
    <col min="15895" max="16125" width="9.21875" style="54" customWidth="1"/>
    <col min="16126" max="16126" width="14" style="54" customWidth="1"/>
    <col min="16127" max="16128" width="16.44140625" style="54"/>
    <col min="16129" max="16129" width="18.21875" style="54" customWidth="1"/>
    <col min="16130" max="16135" width="18.44140625" style="54" customWidth="1"/>
    <col min="16136" max="16140" width="14" style="54" customWidth="1"/>
    <col min="16141" max="16141" width="18.44140625" style="54" customWidth="1"/>
    <col min="16142" max="16145" width="14" style="54" customWidth="1"/>
    <col min="16146" max="16146" width="16.44140625" style="54" customWidth="1"/>
    <col min="16147" max="16147" width="20.5546875" style="54" customWidth="1"/>
    <col min="16148" max="16148" width="13.21875" style="54" customWidth="1"/>
    <col min="16149" max="16150" width="14.44140625" style="54" customWidth="1"/>
    <col min="16151" max="16381" width="9.21875" style="54" customWidth="1"/>
    <col min="16382" max="16382" width="14" style="54" customWidth="1"/>
    <col min="16383" max="16384" width="16.44140625" style="54"/>
  </cols>
  <sheetData>
    <row r="1" spans="1:20" ht="25.05" customHeight="1" thickBot="1" x14ac:dyDescent="0.3">
      <c r="A1" s="52" t="s">
        <v>204</v>
      </c>
      <c r="B1" s="53"/>
      <c r="C1" s="53"/>
      <c r="D1" s="53"/>
      <c r="E1" s="53"/>
      <c r="F1" s="53"/>
      <c r="I1" s="55"/>
    </row>
    <row r="2" spans="1:20" s="56" customFormat="1" ht="15.6" thickBot="1" x14ac:dyDescent="0.3">
      <c r="A2" s="140" t="s">
        <v>184</v>
      </c>
      <c r="B2" s="142" t="s">
        <v>185</v>
      </c>
      <c r="C2" s="144" t="s">
        <v>186</v>
      </c>
      <c r="D2" s="144"/>
      <c r="E2" s="144"/>
      <c r="F2" s="144"/>
      <c r="G2" s="145" t="s">
        <v>187</v>
      </c>
      <c r="H2" s="147" t="s">
        <v>188</v>
      </c>
      <c r="I2" s="145" t="s">
        <v>189</v>
      </c>
      <c r="J2" s="136" t="s">
        <v>190</v>
      </c>
      <c r="K2" s="136"/>
      <c r="L2" s="136"/>
      <c r="M2" s="136"/>
      <c r="N2" s="136"/>
      <c r="O2" s="136"/>
      <c r="P2" s="136"/>
      <c r="Q2" s="136"/>
      <c r="R2" s="137"/>
      <c r="S2" s="138" t="s">
        <v>191</v>
      </c>
    </row>
    <row r="3" spans="1:20" s="56" customFormat="1" ht="45.6" thickBot="1" x14ac:dyDescent="0.3">
      <c r="A3" s="141"/>
      <c r="B3" s="143"/>
      <c r="C3" s="57" t="s">
        <v>192</v>
      </c>
      <c r="D3" s="57" t="s">
        <v>193</v>
      </c>
      <c r="E3" s="57" t="s">
        <v>194</v>
      </c>
      <c r="F3" s="57" t="s">
        <v>195</v>
      </c>
      <c r="G3" s="146"/>
      <c r="H3" s="148"/>
      <c r="I3" s="146"/>
      <c r="J3" s="57" t="s">
        <v>196</v>
      </c>
      <c r="K3" s="57" t="s">
        <v>197</v>
      </c>
      <c r="L3" s="57" t="s">
        <v>198</v>
      </c>
      <c r="M3" s="57" t="s">
        <v>194</v>
      </c>
      <c r="N3" s="57" t="s">
        <v>195</v>
      </c>
      <c r="O3" s="57" t="s">
        <v>199</v>
      </c>
      <c r="P3" s="57" t="s">
        <v>200</v>
      </c>
      <c r="Q3" s="57" t="s">
        <v>201</v>
      </c>
      <c r="R3" s="58" t="s">
        <v>202</v>
      </c>
      <c r="S3" s="139"/>
    </row>
    <row r="4" spans="1:20" ht="21.6" hidden="1" customHeight="1" x14ac:dyDescent="0.25">
      <c r="A4" s="59">
        <v>42049</v>
      </c>
      <c r="B4" s="60">
        <v>477711.28934304009</v>
      </c>
      <c r="C4" s="61">
        <v>19448.38293466</v>
      </c>
      <c r="D4" s="61">
        <v>1810195.8802541897</v>
      </c>
      <c r="E4" s="61">
        <v>2292219.6776045403</v>
      </c>
      <c r="F4" s="61">
        <v>294085.2950245</v>
      </c>
      <c r="G4" s="61">
        <v>594335.71676927002</v>
      </c>
      <c r="H4" s="61">
        <v>1183223.9346083696</v>
      </c>
      <c r="I4" s="61">
        <v>743373.92074259988</v>
      </c>
      <c r="J4" s="61">
        <v>564054.91560105991</v>
      </c>
      <c r="K4" s="61">
        <v>771778.32468305016</v>
      </c>
      <c r="L4" s="61">
        <v>81074.203347390008</v>
      </c>
      <c r="M4" s="61">
        <v>1096357.0609008402</v>
      </c>
      <c r="N4" s="61">
        <v>172444.62764398</v>
      </c>
      <c r="O4" s="61">
        <v>1892185.3309816702</v>
      </c>
      <c r="P4" s="61">
        <v>795721.17752280005</v>
      </c>
      <c r="Q4" s="61">
        <v>334522.13366585999</v>
      </c>
      <c r="R4" s="62">
        <v>381514.46164244786</v>
      </c>
      <c r="S4" s="63">
        <v>13504246.33327027</v>
      </c>
      <c r="T4" s="64"/>
    </row>
    <row r="5" spans="1:20" ht="21.6" hidden="1" customHeight="1" x14ac:dyDescent="0.25">
      <c r="A5" s="65">
        <v>42077</v>
      </c>
      <c r="B5" s="66">
        <v>466381.34101969015</v>
      </c>
      <c r="C5" s="67">
        <v>222302.53182620002</v>
      </c>
      <c r="D5" s="67">
        <v>1878091.9752318098</v>
      </c>
      <c r="E5" s="67">
        <v>2153166.8051774502</v>
      </c>
      <c r="F5" s="67">
        <v>282697.74652923003</v>
      </c>
      <c r="G5" s="67">
        <v>585520.35221556993</v>
      </c>
      <c r="H5" s="67">
        <v>1250693.7773279699</v>
      </c>
      <c r="I5" s="67">
        <v>766339.93510236987</v>
      </c>
      <c r="J5" s="67">
        <v>615323.51486607012</v>
      </c>
      <c r="K5" s="67">
        <v>757275.4661703601</v>
      </c>
      <c r="L5" s="67">
        <v>79696.474296829998</v>
      </c>
      <c r="M5" s="67">
        <v>1073491.1323830597</v>
      </c>
      <c r="N5" s="67">
        <v>163928.21444323001</v>
      </c>
      <c r="O5" s="67">
        <v>1472227.5447007599</v>
      </c>
      <c r="P5" s="67">
        <v>771560.80996630003</v>
      </c>
      <c r="Q5" s="67">
        <v>458442.91101353004</v>
      </c>
      <c r="R5" s="68">
        <v>359961.17967874929</v>
      </c>
      <c r="S5" s="69">
        <v>13357101.711949179</v>
      </c>
      <c r="T5" s="64"/>
    </row>
    <row r="6" spans="1:20" ht="21.6" hidden="1" customHeight="1" x14ac:dyDescent="0.25">
      <c r="A6" s="65">
        <v>42108</v>
      </c>
      <c r="B6" s="66">
        <v>464811.61887951999</v>
      </c>
      <c r="C6" s="67">
        <v>16917.305962450002</v>
      </c>
      <c r="D6" s="67">
        <v>1891987.1179336004</v>
      </c>
      <c r="E6" s="67">
        <v>2329480.9154506102</v>
      </c>
      <c r="F6" s="67">
        <v>350864.42840450996</v>
      </c>
      <c r="G6" s="67">
        <v>607435.02722163987</v>
      </c>
      <c r="H6" s="67">
        <v>1115552.88729595</v>
      </c>
      <c r="I6" s="67">
        <v>718305.38439319993</v>
      </c>
      <c r="J6" s="67">
        <v>565434.72409078002</v>
      </c>
      <c r="K6" s="67">
        <v>838259.17075342021</v>
      </c>
      <c r="L6" s="67">
        <v>82558.667457470001</v>
      </c>
      <c r="M6" s="67">
        <v>1074172.5267789899</v>
      </c>
      <c r="N6" s="67">
        <v>163738.7181772</v>
      </c>
      <c r="O6" s="67">
        <v>1494890.7040774899</v>
      </c>
      <c r="P6" s="67">
        <v>869605.89480432996</v>
      </c>
      <c r="Q6" s="67">
        <v>360114.89195687004</v>
      </c>
      <c r="R6" s="68">
        <v>365111.92233208939</v>
      </c>
      <c r="S6" s="69">
        <v>13309241.905970121</v>
      </c>
      <c r="T6" s="64"/>
    </row>
    <row r="7" spans="1:20" ht="21.6" hidden="1" customHeight="1" x14ac:dyDescent="0.25">
      <c r="A7" s="65">
        <v>42138</v>
      </c>
      <c r="B7" s="66">
        <v>479686.77016848995</v>
      </c>
      <c r="C7" s="67">
        <v>18267.600644689999</v>
      </c>
      <c r="D7" s="67">
        <v>1916798.0397426798</v>
      </c>
      <c r="E7" s="67">
        <v>2285026.28593671</v>
      </c>
      <c r="F7" s="67">
        <v>357501.88186494994</v>
      </c>
      <c r="G7" s="67">
        <v>647295.87762057991</v>
      </c>
      <c r="H7" s="67">
        <v>1062813.6801525902</v>
      </c>
      <c r="I7" s="67">
        <v>686678.26041204005</v>
      </c>
      <c r="J7" s="67">
        <v>565526.21731814998</v>
      </c>
      <c r="K7" s="67">
        <v>843701.81036481005</v>
      </c>
      <c r="L7" s="67">
        <v>73008.039320439988</v>
      </c>
      <c r="M7" s="67">
        <v>1026501.6143526101</v>
      </c>
      <c r="N7" s="67">
        <v>158570.26727812001</v>
      </c>
      <c r="O7" s="67">
        <v>1614265.2719577602</v>
      </c>
      <c r="P7" s="67">
        <v>873317.36224416981</v>
      </c>
      <c r="Q7" s="67">
        <v>389690.14838661003</v>
      </c>
      <c r="R7" s="68">
        <v>365192.38478172012</v>
      </c>
      <c r="S7" s="69">
        <v>13363841.51254712</v>
      </c>
      <c r="T7" s="64"/>
    </row>
    <row r="8" spans="1:20" ht="21.6" hidden="1" customHeight="1" x14ac:dyDescent="0.25">
      <c r="A8" s="65">
        <v>42169</v>
      </c>
      <c r="B8" s="66">
        <v>484947.80441579997</v>
      </c>
      <c r="C8" s="67">
        <v>17937.354341639999</v>
      </c>
      <c r="D8" s="67">
        <v>1909491.6437699599</v>
      </c>
      <c r="E8" s="67">
        <v>2058656.5399891997</v>
      </c>
      <c r="F8" s="67">
        <v>353910.83145691996</v>
      </c>
      <c r="G8" s="67">
        <v>641300.42072128004</v>
      </c>
      <c r="H8" s="67">
        <v>1058732.1066012499</v>
      </c>
      <c r="I8" s="67">
        <v>696874.18617133005</v>
      </c>
      <c r="J8" s="67">
        <v>548210.63966299</v>
      </c>
      <c r="K8" s="67">
        <v>811924.98920004</v>
      </c>
      <c r="L8" s="67">
        <v>64642.822941219994</v>
      </c>
      <c r="M8" s="67">
        <v>1147238.8551287099</v>
      </c>
      <c r="N8" s="67">
        <v>161243.67152947999</v>
      </c>
      <c r="O8" s="67">
        <v>1859908.5212981601</v>
      </c>
      <c r="P8" s="67">
        <v>848856.41017629008</v>
      </c>
      <c r="Q8" s="67">
        <v>413138.37415602989</v>
      </c>
      <c r="R8" s="68">
        <v>356410.37478017062</v>
      </c>
      <c r="S8" s="69">
        <v>13433425.546340471</v>
      </c>
      <c r="T8" s="64"/>
    </row>
    <row r="9" spans="1:20" ht="21.6" hidden="1" customHeight="1" x14ac:dyDescent="0.25">
      <c r="A9" s="65">
        <v>42199</v>
      </c>
      <c r="B9" s="66">
        <v>501490.12189184001</v>
      </c>
      <c r="C9" s="67">
        <v>17918.314469699995</v>
      </c>
      <c r="D9" s="67">
        <v>1889067.9074435602</v>
      </c>
      <c r="E9" s="67">
        <v>2071135.8401935699</v>
      </c>
      <c r="F9" s="67">
        <v>373489.82319183997</v>
      </c>
      <c r="G9" s="67">
        <v>625132.09643071995</v>
      </c>
      <c r="H9" s="67">
        <v>1129339.7103955899</v>
      </c>
      <c r="I9" s="67">
        <v>776089.67078921001</v>
      </c>
      <c r="J9" s="67">
        <v>582249.96097848995</v>
      </c>
      <c r="K9" s="67">
        <v>781181.20423772</v>
      </c>
      <c r="L9" s="67">
        <v>71363.089439129995</v>
      </c>
      <c r="M9" s="67">
        <v>1248336.4959813999</v>
      </c>
      <c r="N9" s="67">
        <v>156767.55956543999</v>
      </c>
      <c r="O9" s="67">
        <v>1334480.1658854899</v>
      </c>
      <c r="P9" s="67">
        <v>830378.23796732991</v>
      </c>
      <c r="Q9" s="67">
        <v>430614.24388123996</v>
      </c>
      <c r="R9" s="68">
        <v>356888.03552510962</v>
      </c>
      <c r="S9" s="69">
        <v>13175922.478267381</v>
      </c>
      <c r="T9" s="64"/>
    </row>
    <row r="10" spans="1:20" ht="21.6" hidden="1" customHeight="1" x14ac:dyDescent="0.25">
      <c r="A10" s="65">
        <v>42230</v>
      </c>
      <c r="B10" s="66">
        <v>446912.05339403008</v>
      </c>
      <c r="C10" s="67">
        <v>22696.944965340004</v>
      </c>
      <c r="D10" s="67">
        <v>1649852.4865490904</v>
      </c>
      <c r="E10" s="67">
        <v>1806180.7085389907</v>
      </c>
      <c r="F10" s="67">
        <v>328383.01829397999</v>
      </c>
      <c r="G10" s="67">
        <v>488946.80786803999</v>
      </c>
      <c r="H10" s="67">
        <v>970943.84160413011</v>
      </c>
      <c r="I10" s="67">
        <v>584508.05091461982</v>
      </c>
      <c r="J10" s="67">
        <v>575287.00875595992</v>
      </c>
      <c r="K10" s="67">
        <v>849595.54612853006</v>
      </c>
      <c r="L10" s="67">
        <v>75053.304692260004</v>
      </c>
      <c r="M10" s="67">
        <v>1216840.7465226601</v>
      </c>
      <c r="N10" s="67">
        <v>131693.18723195998</v>
      </c>
      <c r="O10" s="67">
        <v>1319729.0656870101</v>
      </c>
      <c r="P10" s="67">
        <v>744118.74147310003</v>
      </c>
      <c r="Q10" s="67">
        <v>326373.86895361991</v>
      </c>
      <c r="R10" s="68">
        <v>409841.74368541315</v>
      </c>
      <c r="S10" s="69">
        <v>11946957.125258733</v>
      </c>
      <c r="T10" s="64"/>
    </row>
    <row r="11" spans="1:20" ht="21.6" hidden="1" customHeight="1" x14ac:dyDescent="0.25">
      <c r="A11" s="65">
        <v>42261</v>
      </c>
      <c r="B11" s="66">
        <v>469924.38344256999</v>
      </c>
      <c r="C11" s="67">
        <v>12142.759463620003</v>
      </c>
      <c r="D11" s="67">
        <v>1958451.1848845398</v>
      </c>
      <c r="E11" s="67">
        <v>2241331.2623964399</v>
      </c>
      <c r="F11" s="67">
        <v>359567.75610233995</v>
      </c>
      <c r="G11" s="67">
        <v>554253.16184351</v>
      </c>
      <c r="H11" s="67">
        <v>1029996.28681154</v>
      </c>
      <c r="I11" s="67">
        <v>618389.78720900998</v>
      </c>
      <c r="J11" s="67">
        <v>637701.12474862998</v>
      </c>
      <c r="K11" s="67">
        <v>790241.68370012997</v>
      </c>
      <c r="L11" s="67">
        <v>79141.134096730006</v>
      </c>
      <c r="M11" s="67">
        <v>1212083.3017949399</v>
      </c>
      <c r="N11" s="67">
        <v>169399.07431433001</v>
      </c>
      <c r="O11" s="67">
        <v>1288867.6719511701</v>
      </c>
      <c r="P11" s="67">
        <v>825436.03364932991</v>
      </c>
      <c r="Q11" s="67">
        <v>420878.32913080003</v>
      </c>
      <c r="R11" s="68">
        <v>346076.13882290944</v>
      </c>
      <c r="S11" s="69">
        <v>13013881.074362541</v>
      </c>
      <c r="T11" s="64"/>
    </row>
    <row r="12" spans="1:20" ht="21.6" hidden="1" customHeight="1" x14ac:dyDescent="0.25">
      <c r="A12" s="65">
        <v>42291</v>
      </c>
      <c r="B12" s="66">
        <v>450005.10512650001</v>
      </c>
      <c r="C12" s="67">
        <v>11913.087283550001</v>
      </c>
      <c r="D12" s="67">
        <v>1918534.15200479</v>
      </c>
      <c r="E12" s="67">
        <v>2245516.4478160497</v>
      </c>
      <c r="F12" s="67">
        <v>358081.21496939001</v>
      </c>
      <c r="G12" s="67">
        <v>556392.37961598998</v>
      </c>
      <c r="H12" s="67">
        <v>1023206.3488823301</v>
      </c>
      <c r="I12" s="67">
        <v>685280.57877401006</v>
      </c>
      <c r="J12" s="67">
        <v>637748.99584565999</v>
      </c>
      <c r="K12" s="67">
        <v>812103.47981159005</v>
      </c>
      <c r="L12" s="67">
        <v>77253.332711180003</v>
      </c>
      <c r="M12" s="67">
        <v>1195908.0012854796</v>
      </c>
      <c r="N12" s="67">
        <v>168162.56605879002</v>
      </c>
      <c r="O12" s="67">
        <v>1380216.8847288904</v>
      </c>
      <c r="P12" s="67">
        <v>813121.1362500398</v>
      </c>
      <c r="Q12" s="67">
        <v>415554.25880215003</v>
      </c>
      <c r="R12" s="68">
        <v>341736.6531156525</v>
      </c>
      <c r="S12" s="69">
        <v>13090734.623082042</v>
      </c>
      <c r="T12" s="64"/>
    </row>
    <row r="13" spans="1:20" ht="21.6" hidden="1" customHeight="1" x14ac:dyDescent="0.25">
      <c r="A13" s="65">
        <v>42322</v>
      </c>
      <c r="B13" s="66">
        <v>454507.99400886009</v>
      </c>
      <c r="C13" s="67">
        <v>11961.273857790002</v>
      </c>
      <c r="D13" s="67">
        <v>1920492.7612461704</v>
      </c>
      <c r="E13" s="67">
        <v>2263980.2151690898</v>
      </c>
      <c r="F13" s="67">
        <v>361273.31245381996</v>
      </c>
      <c r="G13" s="67">
        <v>545087.40803727007</v>
      </c>
      <c r="H13" s="67">
        <v>1022916.645251</v>
      </c>
      <c r="I13" s="67">
        <v>798101.36701598007</v>
      </c>
      <c r="J13" s="67">
        <v>645808.45391009026</v>
      </c>
      <c r="K13" s="67">
        <v>808667.07417111984</v>
      </c>
      <c r="L13" s="67">
        <v>78458.478132110002</v>
      </c>
      <c r="M13" s="67">
        <v>1191519.4149480499</v>
      </c>
      <c r="N13" s="67">
        <v>168104.34548483003</v>
      </c>
      <c r="O13" s="67">
        <v>1353717.1069825501</v>
      </c>
      <c r="P13" s="67">
        <v>790311.38611358008</v>
      </c>
      <c r="Q13" s="67">
        <v>416927.65343100001</v>
      </c>
      <c r="R13" s="68">
        <v>345177.90294676088</v>
      </c>
      <c r="S13" s="69">
        <v>13177012.793160073</v>
      </c>
      <c r="T13" s="64"/>
    </row>
    <row r="14" spans="1:20" ht="21.6" hidden="1" customHeight="1" x14ac:dyDescent="0.25">
      <c r="A14" s="65">
        <v>42352</v>
      </c>
      <c r="B14" s="66">
        <v>449307.28689471009</v>
      </c>
      <c r="C14" s="67">
        <v>11714.175419899999</v>
      </c>
      <c r="D14" s="67">
        <v>1736192.9922172499</v>
      </c>
      <c r="E14" s="67">
        <v>2272812.2864843397</v>
      </c>
      <c r="F14" s="67">
        <v>340308.56681650999</v>
      </c>
      <c r="G14" s="67">
        <v>531739.22905256005</v>
      </c>
      <c r="H14" s="67">
        <v>985693.67361212987</v>
      </c>
      <c r="I14" s="67">
        <v>922888.20793875004</v>
      </c>
      <c r="J14" s="67">
        <v>692205.95036034996</v>
      </c>
      <c r="K14" s="67">
        <v>791381.96068669995</v>
      </c>
      <c r="L14" s="67">
        <v>74158.668639900003</v>
      </c>
      <c r="M14" s="67">
        <v>1155533.7290411498</v>
      </c>
      <c r="N14" s="67">
        <v>162437.93532741</v>
      </c>
      <c r="O14" s="67">
        <v>1390492.7890155795</v>
      </c>
      <c r="P14" s="67">
        <v>816381.28890912991</v>
      </c>
      <c r="Q14" s="67">
        <v>420608.69773237</v>
      </c>
      <c r="R14" s="68">
        <v>332347.46980439872</v>
      </c>
      <c r="S14" s="69">
        <v>13086204.907953139</v>
      </c>
      <c r="T14" s="64"/>
    </row>
    <row r="15" spans="1:20" ht="21.6" hidden="1" customHeight="1" x14ac:dyDescent="0.25">
      <c r="A15" s="65">
        <v>42383</v>
      </c>
      <c r="B15" s="66">
        <v>471808.69101540995</v>
      </c>
      <c r="C15" s="67">
        <v>11731.042699630001</v>
      </c>
      <c r="D15" s="67">
        <v>1745131.9217318401</v>
      </c>
      <c r="E15" s="67">
        <v>2115883.0111536598</v>
      </c>
      <c r="F15" s="67">
        <v>353292.41966457001</v>
      </c>
      <c r="G15" s="67">
        <v>467751.58360071998</v>
      </c>
      <c r="H15" s="67">
        <v>916643.04689270991</v>
      </c>
      <c r="I15" s="67">
        <v>817840.23483272002</v>
      </c>
      <c r="J15" s="67">
        <v>567690.56292405003</v>
      </c>
      <c r="K15" s="67">
        <v>700328.58270421997</v>
      </c>
      <c r="L15" s="67">
        <v>81707.851277960013</v>
      </c>
      <c r="M15" s="67">
        <v>1015790.1018535302</v>
      </c>
      <c r="N15" s="67">
        <v>168910.60243898001</v>
      </c>
      <c r="O15" s="67">
        <v>1308299.9451586402</v>
      </c>
      <c r="P15" s="67">
        <v>692669.74479392008</v>
      </c>
      <c r="Q15" s="67">
        <v>333039.98246403993</v>
      </c>
      <c r="R15" s="68">
        <v>323850.71241788752</v>
      </c>
      <c r="S15" s="69">
        <v>12092370.03762449</v>
      </c>
      <c r="T15" s="64"/>
    </row>
    <row r="16" spans="1:20" ht="21.6" hidden="1" customHeight="1" x14ac:dyDescent="0.25">
      <c r="A16" s="65">
        <v>42414</v>
      </c>
      <c r="B16" s="66">
        <v>476757.36358100997</v>
      </c>
      <c r="C16" s="67">
        <v>11651.84025019</v>
      </c>
      <c r="D16" s="67">
        <v>1908263.6681437797</v>
      </c>
      <c r="E16" s="67">
        <v>2299164.2134538903</v>
      </c>
      <c r="F16" s="67">
        <v>357473.69021331001</v>
      </c>
      <c r="G16" s="67">
        <v>541370.09011492005</v>
      </c>
      <c r="H16" s="67">
        <v>981586.12698120007</v>
      </c>
      <c r="I16" s="67">
        <v>1062375.39483309</v>
      </c>
      <c r="J16" s="67">
        <v>655899.92772921012</v>
      </c>
      <c r="K16" s="67">
        <v>784171.82314518013</v>
      </c>
      <c r="L16" s="67">
        <v>79711.5688888</v>
      </c>
      <c r="M16" s="67">
        <v>1132804.73305706</v>
      </c>
      <c r="N16" s="67">
        <v>169988.27562113001</v>
      </c>
      <c r="O16" s="67">
        <v>1311627.71171025</v>
      </c>
      <c r="P16" s="67">
        <v>814654.6800554801</v>
      </c>
      <c r="Q16" s="67">
        <v>389160.28389234003</v>
      </c>
      <c r="R16" s="68">
        <v>333886.18635108322</v>
      </c>
      <c r="S16" s="69">
        <v>13310547.578021921</v>
      </c>
      <c r="T16" s="64"/>
    </row>
    <row r="17" spans="1:20" ht="21.6" hidden="1" customHeight="1" x14ac:dyDescent="0.25">
      <c r="A17" s="65">
        <v>42443</v>
      </c>
      <c r="B17" s="66">
        <v>485633.74120467994</v>
      </c>
      <c r="C17" s="67">
        <v>11336.493600189999</v>
      </c>
      <c r="D17" s="67">
        <v>1862589.0670146905</v>
      </c>
      <c r="E17" s="67">
        <v>2237712.1106113605</v>
      </c>
      <c r="F17" s="67">
        <v>357587.99033865001</v>
      </c>
      <c r="G17" s="67">
        <v>519036.23525363003</v>
      </c>
      <c r="H17" s="67">
        <v>950542.64119580993</v>
      </c>
      <c r="I17" s="67">
        <v>1230301.3476065602</v>
      </c>
      <c r="J17" s="67">
        <v>663932.91157268011</v>
      </c>
      <c r="K17" s="67">
        <v>763054.6706418799</v>
      </c>
      <c r="L17" s="67">
        <v>83303.801595020021</v>
      </c>
      <c r="M17" s="67">
        <v>1032842.6392942501</v>
      </c>
      <c r="N17" s="67">
        <v>169972.39378497997</v>
      </c>
      <c r="O17" s="67">
        <v>1295464.1533720002</v>
      </c>
      <c r="P17" s="67">
        <v>829440.85931559012</v>
      </c>
      <c r="Q17" s="67">
        <v>389545.46145368007</v>
      </c>
      <c r="R17" s="68">
        <v>325301.94243468903</v>
      </c>
      <c r="S17" s="69">
        <v>13207598.460290341</v>
      </c>
      <c r="T17" s="64"/>
    </row>
    <row r="18" spans="1:20" ht="21.6" hidden="1" customHeight="1" x14ac:dyDescent="0.25">
      <c r="A18" s="65">
        <v>42474</v>
      </c>
      <c r="B18" s="66">
        <v>482200.71680068003</v>
      </c>
      <c r="C18" s="67">
        <v>11366.294267929998</v>
      </c>
      <c r="D18" s="67">
        <v>1894512.5374959901</v>
      </c>
      <c r="E18" s="67">
        <v>2247595.6403790675</v>
      </c>
      <c r="F18" s="67">
        <v>358481.85128975002</v>
      </c>
      <c r="G18" s="67">
        <v>541348.50513076992</v>
      </c>
      <c r="H18" s="67">
        <v>928998.52203991031</v>
      </c>
      <c r="I18" s="67">
        <v>1258193.0143557601</v>
      </c>
      <c r="J18" s="67">
        <v>650409.50903448998</v>
      </c>
      <c r="K18" s="67">
        <v>748894.78078807006</v>
      </c>
      <c r="L18" s="67">
        <v>84264.93350051</v>
      </c>
      <c r="M18" s="67">
        <v>1045431.2084782098</v>
      </c>
      <c r="N18" s="67">
        <v>169672.88161787001</v>
      </c>
      <c r="O18" s="67">
        <v>1289087.3057528601</v>
      </c>
      <c r="P18" s="67">
        <v>857071.08020632993</v>
      </c>
      <c r="Q18" s="67">
        <v>387552.34180392005</v>
      </c>
      <c r="R18" s="68">
        <v>326075.98105379008</v>
      </c>
      <c r="S18" s="69">
        <v>13281157.10399591</v>
      </c>
      <c r="T18" s="64"/>
    </row>
    <row r="19" spans="1:20" ht="21.6" hidden="1" customHeight="1" x14ac:dyDescent="0.25">
      <c r="A19" s="65">
        <v>42504</v>
      </c>
      <c r="B19" s="66">
        <v>462593.2424342701</v>
      </c>
      <c r="C19" s="67">
        <v>11491.52202434</v>
      </c>
      <c r="D19" s="67">
        <v>1862351.8548155902</v>
      </c>
      <c r="E19" s="67">
        <v>2281623.2237871601</v>
      </c>
      <c r="F19" s="67">
        <v>365661.51970029005</v>
      </c>
      <c r="G19" s="67">
        <v>551401.15919027</v>
      </c>
      <c r="H19" s="67">
        <v>913722.22693758004</v>
      </c>
      <c r="I19" s="67">
        <v>1298002.3381511797</v>
      </c>
      <c r="J19" s="67">
        <v>634354.16945504013</v>
      </c>
      <c r="K19" s="67">
        <v>723781.20184128988</v>
      </c>
      <c r="L19" s="67">
        <v>84884.097614240003</v>
      </c>
      <c r="M19" s="67">
        <v>1035109.48566175</v>
      </c>
      <c r="N19" s="67">
        <v>172931.98717585998</v>
      </c>
      <c r="O19" s="67">
        <v>1286087.9531324098</v>
      </c>
      <c r="P19" s="67">
        <v>852284.77256190998</v>
      </c>
      <c r="Q19" s="67">
        <v>402125.29862894001</v>
      </c>
      <c r="R19" s="68">
        <v>336222.66448267363</v>
      </c>
      <c r="S19" s="69">
        <v>13274628.717594791</v>
      </c>
      <c r="T19" s="64"/>
    </row>
    <row r="20" spans="1:20" ht="21.6" hidden="1" customHeight="1" x14ac:dyDescent="0.25">
      <c r="A20" s="65">
        <v>42537</v>
      </c>
      <c r="B20" s="66">
        <v>480639.21542912</v>
      </c>
      <c r="C20" s="67">
        <v>16328.380556720002</v>
      </c>
      <c r="D20" s="67">
        <v>2058036.9355240995</v>
      </c>
      <c r="E20" s="67">
        <v>3366153.6210046397</v>
      </c>
      <c r="F20" s="67">
        <v>447228.39813534997</v>
      </c>
      <c r="G20" s="67">
        <v>607390.32939969993</v>
      </c>
      <c r="H20" s="67">
        <v>1020014.6051023098</v>
      </c>
      <c r="I20" s="67">
        <v>1384963.25012045</v>
      </c>
      <c r="J20" s="67">
        <v>716722.07009027002</v>
      </c>
      <c r="K20" s="67">
        <v>856276.90877178998</v>
      </c>
      <c r="L20" s="67">
        <v>87762.105451280004</v>
      </c>
      <c r="M20" s="67">
        <v>1136996.3334759499</v>
      </c>
      <c r="N20" s="67">
        <v>237997.45646246002</v>
      </c>
      <c r="O20" s="67">
        <v>1326067.14694469</v>
      </c>
      <c r="P20" s="67">
        <v>944571.11407198012</v>
      </c>
      <c r="Q20" s="67">
        <v>456889.25114382</v>
      </c>
      <c r="R20" s="68">
        <v>393416.61702398956</v>
      </c>
      <c r="S20" s="69">
        <v>15537453.738708619</v>
      </c>
      <c r="T20" s="64"/>
    </row>
    <row r="21" spans="1:20" ht="21.6" hidden="1" customHeight="1" x14ac:dyDescent="0.25">
      <c r="A21" s="65">
        <v>42570</v>
      </c>
      <c r="B21" s="66">
        <v>490416.87862476998</v>
      </c>
      <c r="C21" s="67">
        <v>21045.37935653</v>
      </c>
      <c r="D21" s="67">
        <v>2148369.9604105698</v>
      </c>
      <c r="E21" s="67">
        <v>3694107.6061101095</v>
      </c>
      <c r="F21" s="67">
        <v>441114.41454210004</v>
      </c>
      <c r="G21" s="67">
        <v>638104.12041295995</v>
      </c>
      <c r="H21" s="67">
        <v>1021862.4824577101</v>
      </c>
      <c r="I21" s="67">
        <v>1403818.0697632497</v>
      </c>
      <c r="J21" s="67">
        <v>762509.00024849002</v>
      </c>
      <c r="K21" s="67">
        <v>897500.01148140989</v>
      </c>
      <c r="L21" s="67">
        <v>88848.964608929993</v>
      </c>
      <c r="M21" s="67">
        <v>1209696.5593277698</v>
      </c>
      <c r="N21" s="67">
        <v>308741.01236534998</v>
      </c>
      <c r="O21" s="67">
        <v>1339765.3180503901</v>
      </c>
      <c r="P21" s="67">
        <v>984315.01657107007</v>
      </c>
      <c r="Q21" s="67">
        <v>485742.22296865005</v>
      </c>
      <c r="R21" s="68">
        <v>432262.93030028977</v>
      </c>
      <c r="S21" s="69">
        <v>16368219.947600348</v>
      </c>
      <c r="T21" s="64"/>
    </row>
    <row r="22" spans="1:20" ht="21.6" hidden="1" customHeight="1" x14ac:dyDescent="0.25">
      <c r="A22" s="65">
        <v>42603</v>
      </c>
      <c r="B22" s="66">
        <v>517653.46184896003</v>
      </c>
      <c r="C22" s="67">
        <v>20426.293061370001</v>
      </c>
      <c r="D22" s="67">
        <v>2188748.66174069</v>
      </c>
      <c r="E22" s="67">
        <v>3777780.6356769502</v>
      </c>
      <c r="F22" s="67">
        <v>480794.63708924002</v>
      </c>
      <c r="G22" s="67">
        <v>633164.22739192995</v>
      </c>
      <c r="H22" s="67">
        <v>1027941.5035979002</v>
      </c>
      <c r="I22" s="67">
        <v>1445698.3441562802</v>
      </c>
      <c r="J22" s="67">
        <v>789101.84685205005</v>
      </c>
      <c r="K22" s="67">
        <v>951103.17826885975</v>
      </c>
      <c r="L22" s="67">
        <v>97483.712060159989</v>
      </c>
      <c r="M22" s="67">
        <v>1229065.6125545399</v>
      </c>
      <c r="N22" s="67">
        <v>308718.81503427</v>
      </c>
      <c r="O22" s="67">
        <v>1365722.45846071</v>
      </c>
      <c r="P22" s="67">
        <v>965250.25226901018</v>
      </c>
      <c r="Q22" s="67">
        <v>503476.38322555012</v>
      </c>
      <c r="R22" s="68">
        <v>448628.63252064027</v>
      </c>
      <c r="S22" s="69">
        <v>16750758.655809112</v>
      </c>
      <c r="T22" s="64"/>
    </row>
    <row r="23" spans="1:20" ht="21.6" hidden="1" customHeight="1" x14ac:dyDescent="0.25">
      <c r="A23" s="65">
        <v>42636</v>
      </c>
      <c r="B23" s="66">
        <v>491281.18349994009</v>
      </c>
      <c r="C23" s="67">
        <v>27282.409205099997</v>
      </c>
      <c r="D23" s="67">
        <v>2130441.3028027504</v>
      </c>
      <c r="E23" s="67">
        <v>3647251.1418163204</v>
      </c>
      <c r="F23" s="67">
        <v>428448.58548282</v>
      </c>
      <c r="G23" s="67">
        <v>631405.25832983991</v>
      </c>
      <c r="H23" s="67">
        <v>973006.59252619999</v>
      </c>
      <c r="I23" s="67">
        <v>1366684.4108713497</v>
      </c>
      <c r="J23" s="67">
        <v>760234.27353253018</v>
      </c>
      <c r="K23" s="67">
        <v>933341.92879611009</v>
      </c>
      <c r="L23" s="67">
        <v>89311.847301620001</v>
      </c>
      <c r="M23" s="67">
        <v>1200353.87720142</v>
      </c>
      <c r="N23" s="67">
        <v>301363.58966611</v>
      </c>
      <c r="O23" s="67">
        <v>1390094.0227881204</v>
      </c>
      <c r="P23" s="67">
        <v>957940.64887978986</v>
      </c>
      <c r="Q23" s="67">
        <v>459224.34109591006</v>
      </c>
      <c r="R23" s="68">
        <v>397437.8196494095</v>
      </c>
      <c r="S23" s="69">
        <v>16185103.233445341</v>
      </c>
      <c r="T23" s="64"/>
    </row>
    <row r="24" spans="1:20" ht="21.6" hidden="1" customHeight="1" x14ac:dyDescent="0.25">
      <c r="A24" s="65">
        <v>42669</v>
      </c>
      <c r="B24" s="66">
        <v>511574.42749590002</v>
      </c>
      <c r="C24" s="67">
        <v>24929.118712120002</v>
      </c>
      <c r="D24" s="67">
        <v>2173011.7578949798</v>
      </c>
      <c r="E24" s="67">
        <v>3631004.3977919989</v>
      </c>
      <c r="F24" s="67">
        <v>426746.59447378991</v>
      </c>
      <c r="G24" s="67">
        <v>634987.99685032002</v>
      </c>
      <c r="H24" s="67">
        <v>992212.35408128996</v>
      </c>
      <c r="I24" s="67">
        <v>1375862.8170833499</v>
      </c>
      <c r="J24" s="67">
        <v>765309.2212480302</v>
      </c>
      <c r="K24" s="67">
        <v>982251.81434306002</v>
      </c>
      <c r="L24" s="67">
        <v>85779.922213190002</v>
      </c>
      <c r="M24" s="67">
        <v>1238150.8762877702</v>
      </c>
      <c r="N24" s="67">
        <v>301508.45002587995</v>
      </c>
      <c r="O24" s="67">
        <v>1368141.0593519399</v>
      </c>
      <c r="P24" s="67">
        <v>914938.78662453999</v>
      </c>
      <c r="Q24" s="67">
        <v>476706.73888710997</v>
      </c>
      <c r="R24" s="68">
        <v>362192.18127896823</v>
      </c>
      <c r="S24" s="69">
        <v>16265308.514644237</v>
      </c>
      <c r="T24" s="64"/>
    </row>
    <row r="25" spans="1:20" ht="21.6" hidden="1" customHeight="1" x14ac:dyDescent="0.25">
      <c r="A25" s="65">
        <v>42702</v>
      </c>
      <c r="B25" s="66">
        <v>509322.29641779</v>
      </c>
      <c r="C25" s="67">
        <v>21397.909820150002</v>
      </c>
      <c r="D25" s="67">
        <v>2201356.8092100997</v>
      </c>
      <c r="E25" s="67">
        <v>3615073.0114294998</v>
      </c>
      <c r="F25" s="67">
        <v>420508.37723007001</v>
      </c>
      <c r="G25" s="67">
        <v>629421.65320046013</v>
      </c>
      <c r="H25" s="67">
        <v>954993.91127730999</v>
      </c>
      <c r="I25" s="67">
        <v>1382068.8058480604</v>
      </c>
      <c r="J25" s="67">
        <v>767598.09512165992</v>
      </c>
      <c r="K25" s="67">
        <v>973822.99025537993</v>
      </c>
      <c r="L25" s="67">
        <v>85324.893144260015</v>
      </c>
      <c r="M25" s="67">
        <v>1285833.45991954</v>
      </c>
      <c r="N25" s="67">
        <v>304236.67818683002</v>
      </c>
      <c r="O25" s="67">
        <v>1382260.00552247</v>
      </c>
      <c r="P25" s="67">
        <v>880054.84892116999</v>
      </c>
      <c r="Q25" s="67">
        <v>463591.82981043</v>
      </c>
      <c r="R25" s="68">
        <v>373961.12993636169</v>
      </c>
      <c r="S25" s="69">
        <v>16250826.705251541</v>
      </c>
      <c r="T25" s="64"/>
    </row>
    <row r="26" spans="1:20" ht="21.6" hidden="1" customHeight="1" x14ac:dyDescent="0.25">
      <c r="A26" s="65">
        <v>42732</v>
      </c>
      <c r="B26" s="66">
        <v>525945.19187370013</v>
      </c>
      <c r="C26" s="67">
        <v>21283.459844779998</v>
      </c>
      <c r="D26" s="67">
        <v>2215741.0667404598</v>
      </c>
      <c r="E26" s="67">
        <v>3587904.7526988811</v>
      </c>
      <c r="F26" s="67">
        <v>432293.83173112001</v>
      </c>
      <c r="G26" s="67">
        <v>631092.00482720998</v>
      </c>
      <c r="H26" s="67">
        <v>984899.20775122987</v>
      </c>
      <c r="I26" s="67">
        <v>1361853.0883924898</v>
      </c>
      <c r="J26" s="67">
        <v>791475.05265897</v>
      </c>
      <c r="K26" s="67">
        <v>937424.49342917989</v>
      </c>
      <c r="L26" s="67">
        <v>87221.214094070005</v>
      </c>
      <c r="M26" s="67">
        <v>1267746.0674673098</v>
      </c>
      <c r="N26" s="67">
        <v>293993.48189359996</v>
      </c>
      <c r="O26" s="67">
        <v>1314483.43543726</v>
      </c>
      <c r="P26" s="67">
        <v>845936.3771344499</v>
      </c>
      <c r="Q26" s="67">
        <v>450755.68715679005</v>
      </c>
      <c r="R26" s="68">
        <v>367237.0847632587</v>
      </c>
      <c r="S26" s="69">
        <v>16117285.49789476</v>
      </c>
      <c r="T26" s="64"/>
    </row>
    <row r="27" spans="1:20" ht="21.6" hidden="1" customHeight="1" x14ac:dyDescent="0.25">
      <c r="A27" s="65">
        <v>42749</v>
      </c>
      <c r="B27" s="66">
        <v>527957.91837466997</v>
      </c>
      <c r="C27" s="67">
        <v>22796.936746260002</v>
      </c>
      <c r="D27" s="67">
        <v>2176952.8672742201</v>
      </c>
      <c r="E27" s="67">
        <v>3570665.3276386997</v>
      </c>
      <c r="F27" s="67">
        <v>432802.99706343998</v>
      </c>
      <c r="G27" s="67">
        <v>638211.34874509997</v>
      </c>
      <c r="H27" s="67">
        <v>946496.34008843999</v>
      </c>
      <c r="I27" s="67">
        <v>1358642.2068666299</v>
      </c>
      <c r="J27" s="67">
        <v>795833.41670624004</v>
      </c>
      <c r="K27" s="67">
        <v>940801.15823559964</v>
      </c>
      <c r="L27" s="67">
        <v>84943.50053040999</v>
      </c>
      <c r="M27" s="67">
        <v>1226086.5328537</v>
      </c>
      <c r="N27" s="67">
        <v>295308.12371345004</v>
      </c>
      <c r="O27" s="67">
        <v>1289641.88671839</v>
      </c>
      <c r="P27" s="67">
        <v>849234.56365126988</v>
      </c>
      <c r="Q27" s="67">
        <v>448717.01515728002</v>
      </c>
      <c r="R27" s="68">
        <v>359404.63873688877</v>
      </c>
      <c r="S27" s="69">
        <v>15964496.77910069</v>
      </c>
      <c r="T27" s="64"/>
    </row>
    <row r="28" spans="1:20" ht="21.6" hidden="1" customHeight="1" x14ac:dyDescent="0.25">
      <c r="A28" s="65">
        <v>42780</v>
      </c>
      <c r="B28" s="66">
        <v>529368.61823737004</v>
      </c>
      <c r="C28" s="67">
        <v>20306.61287089</v>
      </c>
      <c r="D28" s="67">
        <v>2164262.07212363</v>
      </c>
      <c r="E28" s="67">
        <v>3552290.8431822797</v>
      </c>
      <c r="F28" s="67">
        <v>469522.17065186001</v>
      </c>
      <c r="G28" s="67">
        <v>635921.24410226999</v>
      </c>
      <c r="H28" s="67">
        <v>952476.74685501005</v>
      </c>
      <c r="I28" s="67">
        <v>1349296.42700405</v>
      </c>
      <c r="J28" s="67">
        <v>788995.38345813996</v>
      </c>
      <c r="K28" s="67">
        <v>935012.89840941993</v>
      </c>
      <c r="L28" s="67">
        <v>85155.763338699995</v>
      </c>
      <c r="M28" s="67">
        <v>1282811.96965015</v>
      </c>
      <c r="N28" s="67">
        <v>295640.72713720001</v>
      </c>
      <c r="O28" s="67">
        <v>1291918.58521163</v>
      </c>
      <c r="P28" s="67">
        <v>823858.79226781998</v>
      </c>
      <c r="Q28" s="67">
        <v>444036.79101749999</v>
      </c>
      <c r="R28" s="68">
        <v>365712.7814164497</v>
      </c>
      <c r="S28" s="69">
        <v>15986588.426934369</v>
      </c>
      <c r="T28" s="64"/>
    </row>
    <row r="29" spans="1:20" ht="21.6" hidden="1" customHeight="1" x14ac:dyDescent="0.25">
      <c r="A29" s="65">
        <v>42808</v>
      </c>
      <c r="B29" s="66">
        <v>556544.58633673994</v>
      </c>
      <c r="C29" s="67">
        <v>8229.259359919999</v>
      </c>
      <c r="D29" s="67">
        <v>2142390.1545133903</v>
      </c>
      <c r="E29" s="67">
        <v>3575664.8539814502</v>
      </c>
      <c r="F29" s="67">
        <v>472083.74572362995</v>
      </c>
      <c r="G29" s="67">
        <v>617770.13737820007</v>
      </c>
      <c r="H29" s="67">
        <v>953092.55236604018</v>
      </c>
      <c r="I29" s="67">
        <v>1369061.2678016</v>
      </c>
      <c r="J29" s="67">
        <v>780073.06368300004</v>
      </c>
      <c r="K29" s="67">
        <v>943452.99923524982</v>
      </c>
      <c r="L29" s="67">
        <v>86379.301653039991</v>
      </c>
      <c r="M29" s="67">
        <v>1296144.8568093604</v>
      </c>
      <c r="N29" s="67">
        <v>305976.01267554995</v>
      </c>
      <c r="O29" s="67">
        <v>1278945.0089379398</v>
      </c>
      <c r="P29" s="67">
        <v>820343.51819053991</v>
      </c>
      <c r="Q29" s="67">
        <v>431941.49160349002</v>
      </c>
      <c r="R29" s="68">
        <v>364393.94973493926</v>
      </c>
      <c r="S29" s="69">
        <v>16002486.759984082</v>
      </c>
      <c r="T29" s="64"/>
    </row>
    <row r="30" spans="1:20" ht="21.6" hidden="1" customHeight="1" x14ac:dyDescent="0.25">
      <c r="A30" s="65">
        <v>42839</v>
      </c>
      <c r="B30" s="66">
        <v>560082.00879259012</v>
      </c>
      <c r="C30" s="67">
        <v>11210.83775913</v>
      </c>
      <c r="D30" s="67">
        <v>2156351.8295501205</v>
      </c>
      <c r="E30" s="67">
        <v>3577182.6107481597</v>
      </c>
      <c r="F30" s="67">
        <v>474325.91618117993</v>
      </c>
      <c r="G30" s="67">
        <v>625361.45966953994</v>
      </c>
      <c r="H30" s="67">
        <v>946223.42035615013</v>
      </c>
      <c r="I30" s="67">
        <v>1399581.0118422897</v>
      </c>
      <c r="J30" s="67">
        <v>781201.57338861004</v>
      </c>
      <c r="K30" s="67">
        <v>886630.85605324025</v>
      </c>
      <c r="L30" s="67">
        <v>84853.796994190008</v>
      </c>
      <c r="M30" s="67">
        <v>1250027.5049986499</v>
      </c>
      <c r="N30" s="67">
        <v>302849.83754950995</v>
      </c>
      <c r="O30" s="67">
        <v>1265564.2595744799</v>
      </c>
      <c r="P30" s="67">
        <v>829431.07663651009</v>
      </c>
      <c r="Q30" s="67">
        <v>430961.73715255997</v>
      </c>
      <c r="R30" s="68">
        <v>357194.15146640874</v>
      </c>
      <c r="S30" s="69">
        <v>15939033.888713319</v>
      </c>
      <c r="T30" s="64"/>
    </row>
    <row r="31" spans="1:20" ht="21.6" hidden="1" customHeight="1" x14ac:dyDescent="0.25">
      <c r="A31" s="65">
        <v>42869</v>
      </c>
      <c r="B31" s="66">
        <v>511764.16885547008</v>
      </c>
      <c r="C31" s="67">
        <v>11845.727908250001</v>
      </c>
      <c r="D31" s="67">
        <v>2136801.9167440301</v>
      </c>
      <c r="E31" s="67">
        <v>3571687.3565293108</v>
      </c>
      <c r="F31" s="67">
        <v>471041.80667622999</v>
      </c>
      <c r="G31" s="67">
        <v>630228.24750542</v>
      </c>
      <c r="H31" s="67">
        <v>907846.31248672004</v>
      </c>
      <c r="I31" s="67">
        <v>1365785.15322019</v>
      </c>
      <c r="J31" s="67">
        <v>790367.59466738009</v>
      </c>
      <c r="K31" s="67">
        <v>899254.13549943978</v>
      </c>
      <c r="L31" s="67">
        <v>83936.735976090014</v>
      </c>
      <c r="M31" s="67">
        <v>1281025.5061220101</v>
      </c>
      <c r="N31" s="67">
        <v>302132.06204796</v>
      </c>
      <c r="O31" s="67">
        <v>1261481.5442030304</v>
      </c>
      <c r="P31" s="67">
        <v>805327.97198233998</v>
      </c>
      <c r="Q31" s="67">
        <v>395463.05264628993</v>
      </c>
      <c r="R31" s="68">
        <v>361702.09456245974</v>
      </c>
      <c r="S31" s="69">
        <v>15787691.387632623</v>
      </c>
      <c r="T31" s="64"/>
    </row>
    <row r="32" spans="1:20" ht="21.6" hidden="1" customHeight="1" x14ac:dyDescent="0.25">
      <c r="A32" s="65">
        <v>42900</v>
      </c>
      <c r="B32" s="66">
        <v>501088.16417133989</v>
      </c>
      <c r="C32" s="67">
        <v>11417.17624897</v>
      </c>
      <c r="D32" s="67">
        <v>2216749.9526981399</v>
      </c>
      <c r="E32" s="67">
        <v>3528162.5294705802</v>
      </c>
      <c r="F32" s="67">
        <v>466086.88762829994</v>
      </c>
      <c r="G32" s="67">
        <v>630677.08482363017</v>
      </c>
      <c r="H32" s="67">
        <v>960049.1098600101</v>
      </c>
      <c r="I32" s="67">
        <v>1367342.2688160203</v>
      </c>
      <c r="J32" s="67">
        <v>794601.67923551006</v>
      </c>
      <c r="K32" s="67">
        <v>909862.88245345978</v>
      </c>
      <c r="L32" s="67">
        <v>75071.550682639994</v>
      </c>
      <c r="M32" s="67">
        <v>1090554.0090930201</v>
      </c>
      <c r="N32" s="67">
        <v>302182.64936374006</v>
      </c>
      <c r="O32" s="67">
        <v>1282417.5369388501</v>
      </c>
      <c r="P32" s="67">
        <v>786223.68577793986</v>
      </c>
      <c r="Q32" s="67">
        <v>403147.52507337992</v>
      </c>
      <c r="R32" s="68">
        <v>384936.02615068108</v>
      </c>
      <c r="S32" s="69">
        <v>15710570.718486212</v>
      </c>
      <c r="T32" s="64"/>
    </row>
    <row r="33" spans="1:20" ht="21.6" hidden="1" customHeight="1" x14ac:dyDescent="0.25">
      <c r="A33" s="65">
        <v>42930</v>
      </c>
      <c r="B33" s="66">
        <v>489275.48</v>
      </c>
      <c r="C33" s="67">
        <v>10729.19</v>
      </c>
      <c r="D33" s="67">
        <v>2256353.6800000002</v>
      </c>
      <c r="E33" s="67">
        <v>3533357.79</v>
      </c>
      <c r="F33" s="67">
        <v>460464.25</v>
      </c>
      <c r="G33" s="67">
        <v>639196.04</v>
      </c>
      <c r="H33" s="67">
        <v>958568.65</v>
      </c>
      <c r="I33" s="67">
        <v>1340160.8700000001</v>
      </c>
      <c r="J33" s="67">
        <v>794655.03</v>
      </c>
      <c r="K33" s="67">
        <v>902133.68</v>
      </c>
      <c r="L33" s="67">
        <v>78030.509999999995</v>
      </c>
      <c r="M33" s="67">
        <v>1114128.83</v>
      </c>
      <c r="N33" s="67">
        <v>297321.44</v>
      </c>
      <c r="O33" s="67">
        <v>1268682.5</v>
      </c>
      <c r="P33" s="67">
        <v>784598.2</v>
      </c>
      <c r="Q33" s="67">
        <v>398530.14</v>
      </c>
      <c r="R33" s="68">
        <v>385847.01</v>
      </c>
      <c r="S33" s="69">
        <v>15712033.27</v>
      </c>
      <c r="T33" s="64"/>
    </row>
    <row r="34" spans="1:20" ht="21.6" hidden="1" customHeight="1" x14ac:dyDescent="0.25">
      <c r="A34" s="65">
        <v>42961</v>
      </c>
      <c r="B34" s="66">
        <v>492925.37</v>
      </c>
      <c r="C34" s="67">
        <v>10803.87</v>
      </c>
      <c r="D34" s="67">
        <v>2292956.4700000002</v>
      </c>
      <c r="E34" s="67">
        <v>3525659.14</v>
      </c>
      <c r="F34" s="67">
        <v>459144.52</v>
      </c>
      <c r="G34" s="67">
        <v>631316.56999999995</v>
      </c>
      <c r="H34" s="67">
        <v>945595.84</v>
      </c>
      <c r="I34" s="67">
        <v>1359753.71</v>
      </c>
      <c r="J34" s="67">
        <v>793380.21</v>
      </c>
      <c r="K34" s="67">
        <v>912896.28</v>
      </c>
      <c r="L34" s="67">
        <v>81363.69</v>
      </c>
      <c r="M34" s="67">
        <v>1115668.23</v>
      </c>
      <c r="N34" s="67">
        <v>296135.02</v>
      </c>
      <c r="O34" s="67">
        <v>1283885.6200000001</v>
      </c>
      <c r="P34" s="67">
        <v>793098.66</v>
      </c>
      <c r="Q34" s="67">
        <v>401182.29</v>
      </c>
      <c r="R34" s="68">
        <v>381920.49</v>
      </c>
      <c r="S34" s="69">
        <v>15777685.98</v>
      </c>
      <c r="T34" s="64"/>
    </row>
    <row r="35" spans="1:20" ht="21.6" hidden="1" customHeight="1" x14ac:dyDescent="0.25">
      <c r="A35" s="65">
        <v>42992</v>
      </c>
      <c r="B35" s="66">
        <v>491496.69</v>
      </c>
      <c r="C35" s="67">
        <v>11761.54</v>
      </c>
      <c r="D35" s="67">
        <v>2267425.12</v>
      </c>
      <c r="E35" s="67">
        <v>3542289.06</v>
      </c>
      <c r="F35" s="67">
        <v>459248.46</v>
      </c>
      <c r="G35" s="67">
        <v>653606.29</v>
      </c>
      <c r="H35" s="67">
        <v>954231.99</v>
      </c>
      <c r="I35" s="67">
        <v>1369946.93</v>
      </c>
      <c r="J35" s="67">
        <v>798390.74</v>
      </c>
      <c r="K35" s="67">
        <v>916848.46</v>
      </c>
      <c r="L35" s="67">
        <v>77185.83</v>
      </c>
      <c r="M35" s="67">
        <v>1141452.78</v>
      </c>
      <c r="N35" s="67">
        <v>296871.78999999998</v>
      </c>
      <c r="O35" s="67">
        <v>1287117.9099999999</v>
      </c>
      <c r="P35" s="67">
        <v>822626.6</v>
      </c>
      <c r="Q35" s="67">
        <v>373260.09</v>
      </c>
      <c r="R35" s="68">
        <v>361538.63</v>
      </c>
      <c r="S35" s="69">
        <v>15825298.91</v>
      </c>
      <c r="T35" s="64"/>
    </row>
    <row r="36" spans="1:20" ht="21.6" hidden="1" customHeight="1" x14ac:dyDescent="0.25">
      <c r="A36" s="65">
        <v>43022</v>
      </c>
      <c r="B36" s="66">
        <v>519935.29903575004</v>
      </c>
      <c r="C36" s="67">
        <v>13114.587609500002</v>
      </c>
      <c r="D36" s="67">
        <v>2231840.7073144801</v>
      </c>
      <c r="E36" s="67">
        <v>3587413.69042012</v>
      </c>
      <c r="F36" s="67">
        <v>459556.90670054004</v>
      </c>
      <c r="G36" s="67">
        <v>660506.28806827997</v>
      </c>
      <c r="H36" s="67">
        <v>961319.32651141996</v>
      </c>
      <c r="I36" s="67">
        <v>1343910.6087963602</v>
      </c>
      <c r="J36" s="67">
        <v>804269.14966475999</v>
      </c>
      <c r="K36" s="67">
        <v>935874.04806468997</v>
      </c>
      <c r="L36" s="67">
        <v>72021.077372500004</v>
      </c>
      <c r="M36" s="67">
        <v>1118537.0110880199</v>
      </c>
      <c r="N36" s="67">
        <v>298319.84523375001</v>
      </c>
      <c r="O36" s="67">
        <v>1168858.85767933</v>
      </c>
      <c r="P36" s="67">
        <v>814939.22674498986</v>
      </c>
      <c r="Q36" s="67">
        <v>376787.30859128002</v>
      </c>
      <c r="R36" s="68">
        <v>356246.34090010077</v>
      </c>
      <c r="S36" s="69">
        <v>15723450.27979587</v>
      </c>
      <c r="T36" s="64"/>
    </row>
    <row r="37" spans="1:20" ht="21.6" hidden="1" customHeight="1" x14ac:dyDescent="0.25">
      <c r="A37" s="65">
        <v>43053</v>
      </c>
      <c r="B37" s="66">
        <v>538235.87942621007</v>
      </c>
      <c r="C37" s="67">
        <v>18300.29786468</v>
      </c>
      <c r="D37" s="67">
        <v>2214471.2408182197</v>
      </c>
      <c r="E37" s="67">
        <v>3512850.1516213496</v>
      </c>
      <c r="F37" s="67">
        <v>449883.16794595</v>
      </c>
      <c r="G37" s="67">
        <v>665463.78475777991</v>
      </c>
      <c r="H37" s="67">
        <v>1000581.0534474499</v>
      </c>
      <c r="I37" s="67">
        <v>1394147.5556921598</v>
      </c>
      <c r="J37" s="67">
        <v>759850.60567431001</v>
      </c>
      <c r="K37" s="67">
        <v>911735.25170056988</v>
      </c>
      <c r="L37" s="67">
        <v>74232.255818279984</v>
      </c>
      <c r="M37" s="67">
        <v>1110903.4538242801</v>
      </c>
      <c r="N37" s="67">
        <v>297849.59385806002</v>
      </c>
      <c r="O37" s="67">
        <v>1256234.4601376599</v>
      </c>
      <c r="P37" s="67">
        <v>775456.33090998</v>
      </c>
      <c r="Q37" s="67">
        <v>349061.49981617992</v>
      </c>
      <c r="R37" s="68">
        <v>360481.20120308176</v>
      </c>
      <c r="S37" s="69">
        <v>15689737.7845162</v>
      </c>
      <c r="T37" s="64"/>
    </row>
    <row r="38" spans="1:20" ht="21.6" hidden="1" customHeight="1" x14ac:dyDescent="0.25">
      <c r="A38" s="65">
        <v>43083</v>
      </c>
      <c r="B38" s="66">
        <v>528243.81267300004</v>
      </c>
      <c r="C38" s="67">
        <v>25254.653369650001</v>
      </c>
      <c r="D38" s="67">
        <v>2171372.3784340601</v>
      </c>
      <c r="E38" s="67">
        <v>3576319.2707175994</v>
      </c>
      <c r="F38" s="67">
        <v>453906.92987685004</v>
      </c>
      <c r="G38" s="67">
        <v>657081.45745407988</v>
      </c>
      <c r="H38" s="67">
        <v>1023775.5439508101</v>
      </c>
      <c r="I38" s="67">
        <v>1391375.0115275697</v>
      </c>
      <c r="J38" s="67">
        <v>753649.39079064992</v>
      </c>
      <c r="K38" s="67">
        <v>1125903.3331120398</v>
      </c>
      <c r="L38" s="67">
        <v>72532.943508840006</v>
      </c>
      <c r="M38" s="67">
        <v>1161115.13580411</v>
      </c>
      <c r="N38" s="67">
        <v>301101.20750522998</v>
      </c>
      <c r="O38" s="67">
        <v>1037697.28221331</v>
      </c>
      <c r="P38" s="67">
        <v>774365.18195547012</v>
      </c>
      <c r="Q38" s="67">
        <v>332087.49443931994</v>
      </c>
      <c r="R38" s="68">
        <v>354813.39569142833</v>
      </c>
      <c r="S38" s="69">
        <v>15740594.423024017</v>
      </c>
      <c r="T38" s="64"/>
    </row>
    <row r="39" spans="1:20" ht="21.6" hidden="1" customHeight="1" x14ac:dyDescent="0.25">
      <c r="A39" s="65">
        <v>43114</v>
      </c>
      <c r="B39" s="66">
        <v>534810.14250576997</v>
      </c>
      <c r="C39" s="67">
        <v>28071.712365469997</v>
      </c>
      <c r="D39" s="67">
        <v>2216240.7509236396</v>
      </c>
      <c r="E39" s="67">
        <v>3477259.8888450996</v>
      </c>
      <c r="F39" s="67">
        <v>480730.58845762006</v>
      </c>
      <c r="G39" s="67">
        <v>645519.80956473981</v>
      </c>
      <c r="H39" s="67">
        <v>1018493.2298113799</v>
      </c>
      <c r="I39" s="67">
        <v>1385223.4592490999</v>
      </c>
      <c r="J39" s="67">
        <v>760893.67982430023</v>
      </c>
      <c r="K39" s="67">
        <v>1149004.6693992999</v>
      </c>
      <c r="L39" s="67">
        <v>68851.445368649991</v>
      </c>
      <c r="M39" s="67">
        <v>1119849.38527601</v>
      </c>
      <c r="N39" s="67">
        <v>300998.50328597991</v>
      </c>
      <c r="O39" s="67">
        <v>1032497.2714428201</v>
      </c>
      <c r="P39" s="67">
        <v>791849.81192941999</v>
      </c>
      <c r="Q39" s="67">
        <v>335893.89727576001</v>
      </c>
      <c r="R39" s="68">
        <v>357844.20268402033</v>
      </c>
      <c r="S39" s="69">
        <v>15704032.448209079</v>
      </c>
      <c r="T39" s="64"/>
    </row>
    <row r="40" spans="1:20" ht="21.6" hidden="1" customHeight="1" x14ac:dyDescent="0.25">
      <c r="A40" s="65">
        <v>43145</v>
      </c>
      <c r="B40" s="66">
        <v>537731.60902365996</v>
      </c>
      <c r="C40" s="67">
        <v>31811.819634760002</v>
      </c>
      <c r="D40" s="67">
        <v>2272465.0061234999</v>
      </c>
      <c r="E40" s="67">
        <v>3524448.8282420598</v>
      </c>
      <c r="F40" s="67">
        <v>428202.21937320009</v>
      </c>
      <c r="G40" s="67">
        <v>667194.85802775004</v>
      </c>
      <c r="H40" s="67">
        <v>1051626.3211410898</v>
      </c>
      <c r="I40" s="67">
        <v>1362165.2124024197</v>
      </c>
      <c r="J40" s="67">
        <v>762758.47821978002</v>
      </c>
      <c r="K40" s="67">
        <v>1199443.0767165602</v>
      </c>
      <c r="L40" s="67">
        <v>69252.261027040004</v>
      </c>
      <c r="M40" s="67">
        <v>1198982.16438025</v>
      </c>
      <c r="N40" s="67">
        <v>303590.94837479992</v>
      </c>
      <c r="O40" s="67">
        <v>1004145.2812926701</v>
      </c>
      <c r="P40" s="67">
        <v>792791.30072382023</v>
      </c>
      <c r="Q40" s="67">
        <v>337079.11892005999</v>
      </c>
      <c r="R40" s="68">
        <v>355881.25203113968</v>
      </c>
      <c r="S40" s="69">
        <v>15899569.755654559</v>
      </c>
      <c r="T40" s="64"/>
    </row>
    <row r="41" spans="1:20" ht="21.6" hidden="1" customHeight="1" x14ac:dyDescent="0.25">
      <c r="A41" s="65">
        <v>43173</v>
      </c>
      <c r="B41" s="66">
        <v>501673.77867752011</v>
      </c>
      <c r="C41" s="67">
        <v>10461.969371270001</v>
      </c>
      <c r="D41" s="67">
        <v>2073540.6566450503</v>
      </c>
      <c r="E41" s="67">
        <v>3420825.5153006697</v>
      </c>
      <c r="F41" s="67">
        <v>426510.44359737</v>
      </c>
      <c r="G41" s="67">
        <v>647961.0936078201</v>
      </c>
      <c r="H41" s="67">
        <v>1054005.6523247398</v>
      </c>
      <c r="I41" s="67">
        <v>1411526.5843676198</v>
      </c>
      <c r="J41" s="67">
        <v>784228.51454711996</v>
      </c>
      <c r="K41" s="67">
        <v>999491.89158305002</v>
      </c>
      <c r="L41" s="67">
        <v>73489.470820930015</v>
      </c>
      <c r="M41" s="67">
        <v>1207718.6457494702</v>
      </c>
      <c r="N41" s="67">
        <v>302706.19470174995</v>
      </c>
      <c r="O41" s="67">
        <v>1148762.6628605097</v>
      </c>
      <c r="P41" s="67">
        <v>865325.64457636001</v>
      </c>
      <c r="Q41" s="67">
        <v>291673.36243440997</v>
      </c>
      <c r="R41" s="68">
        <v>384881.47190945997</v>
      </c>
      <c r="S41" s="69">
        <v>15604783.55307512</v>
      </c>
      <c r="T41" s="64"/>
    </row>
    <row r="42" spans="1:20" ht="21.6" hidden="1" customHeight="1" x14ac:dyDescent="0.25">
      <c r="A42" s="65">
        <v>43204</v>
      </c>
      <c r="B42" s="66">
        <v>483683.74339645996</v>
      </c>
      <c r="C42" s="67">
        <v>11449.279156839999</v>
      </c>
      <c r="D42" s="67">
        <v>2027434.66317748</v>
      </c>
      <c r="E42" s="67">
        <v>3462095.5090154605</v>
      </c>
      <c r="F42" s="67">
        <v>414067.45280994999</v>
      </c>
      <c r="G42" s="67">
        <v>643784.44889862009</v>
      </c>
      <c r="H42" s="67">
        <v>1027285.4894443203</v>
      </c>
      <c r="I42" s="67">
        <v>1396410.24573572</v>
      </c>
      <c r="J42" s="67">
        <v>780713.38336240011</v>
      </c>
      <c r="K42" s="67">
        <v>978282.85700821981</v>
      </c>
      <c r="L42" s="67">
        <v>72954.228531729997</v>
      </c>
      <c r="M42" s="67">
        <v>1207523.31427854</v>
      </c>
      <c r="N42" s="67">
        <v>313976.88266096002</v>
      </c>
      <c r="O42" s="67">
        <v>962467.44661542028</v>
      </c>
      <c r="P42" s="67">
        <v>874838.84464549995</v>
      </c>
      <c r="Q42" s="67">
        <v>295954.69439192</v>
      </c>
      <c r="R42" s="68">
        <v>367926.0225133393</v>
      </c>
      <c r="S42" s="69">
        <v>15320848.50564288</v>
      </c>
      <c r="T42" s="64"/>
    </row>
    <row r="43" spans="1:20" ht="21.6" hidden="1" customHeight="1" x14ac:dyDescent="0.25">
      <c r="A43" s="65">
        <v>43234</v>
      </c>
      <c r="B43" s="66">
        <v>524092.25071026001</v>
      </c>
      <c r="C43" s="67">
        <v>10871.021232290001</v>
      </c>
      <c r="D43" s="67">
        <v>1990884.6225886701</v>
      </c>
      <c r="E43" s="67">
        <v>3461207.7480675401</v>
      </c>
      <c r="F43" s="67">
        <v>418139.58905050001</v>
      </c>
      <c r="G43" s="67">
        <v>627599.44923464977</v>
      </c>
      <c r="H43" s="67">
        <v>1038438.2507541598</v>
      </c>
      <c r="I43" s="67">
        <v>1402108.1680316101</v>
      </c>
      <c r="J43" s="67">
        <v>748568.35218954994</v>
      </c>
      <c r="K43" s="67">
        <v>980339.92981908005</v>
      </c>
      <c r="L43" s="67">
        <v>74181.102858390004</v>
      </c>
      <c r="M43" s="67">
        <v>1233112.0732636899</v>
      </c>
      <c r="N43" s="67">
        <v>315064.22765979002</v>
      </c>
      <c r="O43" s="67">
        <v>956777.18889931997</v>
      </c>
      <c r="P43" s="67">
        <v>851617.73154163989</v>
      </c>
      <c r="Q43" s="67">
        <v>290134.63451136998</v>
      </c>
      <c r="R43" s="68">
        <v>366333.26686066017</v>
      </c>
      <c r="S43" s="69">
        <v>15289469.607273169</v>
      </c>
      <c r="T43" s="64"/>
    </row>
    <row r="44" spans="1:20" ht="21.6" hidden="1" customHeight="1" x14ac:dyDescent="0.25">
      <c r="A44" s="65">
        <v>43265</v>
      </c>
      <c r="B44" s="66">
        <v>523075.99084568996</v>
      </c>
      <c r="C44" s="67">
        <v>10176.360380620001</v>
      </c>
      <c r="D44" s="67">
        <v>2018973.2471060804</v>
      </c>
      <c r="E44" s="67">
        <v>3454425.5262266006</v>
      </c>
      <c r="F44" s="67">
        <v>416343.96833044</v>
      </c>
      <c r="G44" s="67">
        <v>612846.90222417994</v>
      </c>
      <c r="H44" s="67">
        <v>1044359.3135859501</v>
      </c>
      <c r="I44" s="67">
        <v>1474130.6731513303</v>
      </c>
      <c r="J44" s="67">
        <v>744563.15413568995</v>
      </c>
      <c r="K44" s="67">
        <v>991217.43111440004</v>
      </c>
      <c r="L44" s="67">
        <v>71848.371095899973</v>
      </c>
      <c r="M44" s="67">
        <v>1235658.6391181198</v>
      </c>
      <c r="N44" s="67">
        <v>319914.40739268006</v>
      </c>
      <c r="O44" s="67">
        <v>942676.62558982999</v>
      </c>
      <c r="P44" s="67">
        <v>814571.7772902</v>
      </c>
      <c r="Q44" s="67">
        <v>304446.48520245001</v>
      </c>
      <c r="R44" s="68">
        <v>361705.05163581856</v>
      </c>
      <c r="S44" s="69">
        <v>15340933.924425982</v>
      </c>
      <c r="T44" s="64"/>
    </row>
    <row r="45" spans="1:20" ht="21.6" hidden="1" customHeight="1" x14ac:dyDescent="0.25">
      <c r="A45" s="65">
        <v>43295</v>
      </c>
      <c r="B45" s="66">
        <v>537651.36107282003</v>
      </c>
      <c r="C45" s="67">
        <v>15871.86805485</v>
      </c>
      <c r="D45" s="67">
        <v>1988088.93151418</v>
      </c>
      <c r="E45" s="67">
        <v>3516478.2592154103</v>
      </c>
      <c r="F45" s="67">
        <v>418789.01804103993</v>
      </c>
      <c r="G45" s="67">
        <v>642399.09700826998</v>
      </c>
      <c r="H45" s="67">
        <v>1056805.6613337698</v>
      </c>
      <c r="I45" s="67">
        <v>1425454.3798269699</v>
      </c>
      <c r="J45" s="67">
        <v>694908.20015615982</v>
      </c>
      <c r="K45" s="67">
        <v>991271.82404025004</v>
      </c>
      <c r="L45" s="67">
        <v>70056.852674069974</v>
      </c>
      <c r="M45" s="67">
        <v>1241036.0726848699</v>
      </c>
      <c r="N45" s="67">
        <v>318035.9550814</v>
      </c>
      <c r="O45" s="67">
        <v>949790.99962949974</v>
      </c>
      <c r="P45" s="67">
        <v>748553.04255070025</v>
      </c>
      <c r="Q45" s="67">
        <v>298241.73160021001</v>
      </c>
      <c r="R45" s="68">
        <v>373368.97125972965</v>
      </c>
      <c r="S45" s="69">
        <v>15286802.225744199</v>
      </c>
      <c r="T45" s="64"/>
    </row>
    <row r="46" spans="1:20" ht="21.6" hidden="1" customHeight="1" x14ac:dyDescent="0.25">
      <c r="A46" s="65">
        <v>43326</v>
      </c>
      <c r="B46" s="66">
        <v>557822.30863781995</v>
      </c>
      <c r="C46" s="67">
        <v>6156.5189771400001</v>
      </c>
      <c r="D46" s="67">
        <v>2008660.1525851802</v>
      </c>
      <c r="E46" s="67">
        <v>3576361.3031604807</v>
      </c>
      <c r="F46" s="67">
        <v>423284.35215950996</v>
      </c>
      <c r="G46" s="67">
        <v>588575.14867671987</v>
      </c>
      <c r="H46" s="67">
        <v>1086984.8984202798</v>
      </c>
      <c r="I46" s="67">
        <v>1501489.3138039699</v>
      </c>
      <c r="J46" s="67">
        <v>716233.72102764016</v>
      </c>
      <c r="K46" s="67">
        <v>1017302.8933713899</v>
      </c>
      <c r="L46" s="67">
        <v>68012.518466179987</v>
      </c>
      <c r="M46" s="67">
        <v>1225884.45565269</v>
      </c>
      <c r="N46" s="67">
        <v>323345.42383381992</v>
      </c>
      <c r="O46" s="67">
        <v>981933.18499168986</v>
      </c>
      <c r="P46" s="67">
        <v>739769.65500918007</v>
      </c>
      <c r="Q46" s="67">
        <v>307533.93054308998</v>
      </c>
      <c r="R46" s="68">
        <v>370123.97300521005</v>
      </c>
      <c r="S46" s="69">
        <v>15499473.75232199</v>
      </c>
      <c r="T46" s="64"/>
    </row>
    <row r="47" spans="1:20" ht="21.6" hidden="1" customHeight="1" x14ac:dyDescent="0.25">
      <c r="A47" s="65">
        <v>43357</v>
      </c>
      <c r="B47" s="66">
        <v>591784.18918612006</v>
      </c>
      <c r="C47" s="67">
        <v>6204.0118141099992</v>
      </c>
      <c r="D47" s="67">
        <v>2149724.28417966</v>
      </c>
      <c r="E47" s="67">
        <v>3597973.857657</v>
      </c>
      <c r="F47" s="67">
        <v>422780.02648612007</v>
      </c>
      <c r="G47" s="67">
        <v>581028.27355410997</v>
      </c>
      <c r="H47" s="67">
        <v>1073709.5614671402</v>
      </c>
      <c r="I47" s="67">
        <v>1401668.6534768199</v>
      </c>
      <c r="J47" s="67">
        <v>710200.61397584004</v>
      </c>
      <c r="K47" s="67">
        <v>1056045.3618406004</v>
      </c>
      <c r="L47" s="67">
        <v>60597.180368519999</v>
      </c>
      <c r="M47" s="67">
        <v>1226374.69600932</v>
      </c>
      <c r="N47" s="67">
        <v>325687.85289375001</v>
      </c>
      <c r="O47" s="67">
        <v>975690.14260178991</v>
      </c>
      <c r="P47" s="67">
        <v>736837.04478410014</v>
      </c>
      <c r="Q47" s="67">
        <v>311463.91844907001</v>
      </c>
      <c r="R47" s="68">
        <v>362185.10611842986</v>
      </c>
      <c r="S47" s="69">
        <v>15589954.7748625</v>
      </c>
      <c r="T47" s="64"/>
    </row>
    <row r="48" spans="1:20" ht="21.6" hidden="1" customHeight="1" x14ac:dyDescent="0.25">
      <c r="A48" s="65">
        <v>43387</v>
      </c>
      <c r="B48" s="66">
        <v>596361.88229871995</v>
      </c>
      <c r="C48" s="67">
        <v>21451.195039589998</v>
      </c>
      <c r="D48" s="67">
        <v>2215641.8100709599</v>
      </c>
      <c r="E48" s="67">
        <v>3640251.3280312498</v>
      </c>
      <c r="F48" s="67">
        <v>430745.05949736002</v>
      </c>
      <c r="G48" s="67">
        <v>597194.79465871002</v>
      </c>
      <c r="H48" s="67">
        <v>1111380.5732816099</v>
      </c>
      <c r="I48" s="67">
        <v>1376607.63242224</v>
      </c>
      <c r="J48" s="67">
        <v>715570.29080058995</v>
      </c>
      <c r="K48" s="67">
        <v>1057315.1456945098</v>
      </c>
      <c r="L48" s="67">
        <v>58908.946915439999</v>
      </c>
      <c r="M48" s="67">
        <v>1175461.39359455</v>
      </c>
      <c r="N48" s="67">
        <v>327283.36929999996</v>
      </c>
      <c r="O48" s="67">
        <v>976947.73496462009</v>
      </c>
      <c r="P48" s="67">
        <v>745068.73391869979</v>
      </c>
      <c r="Q48" s="67">
        <v>316171.83769407007</v>
      </c>
      <c r="R48" s="68">
        <v>370042.26598323009</v>
      </c>
      <c r="S48" s="69">
        <v>15732403.994166151</v>
      </c>
      <c r="T48" s="64"/>
    </row>
    <row r="49" spans="1:20" ht="21.6" hidden="1" customHeight="1" x14ac:dyDescent="0.25">
      <c r="A49" s="65">
        <v>43418</v>
      </c>
      <c r="B49" s="66">
        <v>619286.57270855014</v>
      </c>
      <c r="C49" s="67">
        <v>23122.968691850001</v>
      </c>
      <c r="D49" s="67">
        <v>2204809.7029021899</v>
      </c>
      <c r="E49" s="67">
        <v>3545521.4812912</v>
      </c>
      <c r="F49" s="67">
        <v>428383.64455319004</v>
      </c>
      <c r="G49" s="67">
        <v>622501.63466017996</v>
      </c>
      <c r="H49" s="67">
        <v>1148499.7580818001</v>
      </c>
      <c r="I49" s="67">
        <v>1410786.3800037599</v>
      </c>
      <c r="J49" s="67">
        <v>683879.36331123998</v>
      </c>
      <c r="K49" s="67">
        <v>1051157.8205680999</v>
      </c>
      <c r="L49" s="67">
        <v>56684.586230979985</v>
      </c>
      <c r="M49" s="67">
        <v>1184287.9851671802</v>
      </c>
      <c r="N49" s="67">
        <v>326052.42774282</v>
      </c>
      <c r="O49" s="67">
        <v>971619.0618123801</v>
      </c>
      <c r="P49" s="67">
        <v>585600.26797063998</v>
      </c>
      <c r="Q49" s="67">
        <v>324337.50675905001</v>
      </c>
      <c r="R49" s="68">
        <v>362611.83107732033</v>
      </c>
      <c r="S49" s="69">
        <v>15549142.993532429</v>
      </c>
      <c r="T49" s="64"/>
    </row>
    <row r="50" spans="1:20" ht="21.6" hidden="1" customHeight="1" x14ac:dyDescent="0.25">
      <c r="A50" s="65">
        <v>43448</v>
      </c>
      <c r="B50" s="66">
        <v>610149.6550204301</v>
      </c>
      <c r="C50" s="67">
        <v>20691.070113219997</v>
      </c>
      <c r="D50" s="67">
        <v>2230154.6534890803</v>
      </c>
      <c r="E50" s="67">
        <v>3548970.7597237099</v>
      </c>
      <c r="F50" s="67">
        <v>403375.25396537001</v>
      </c>
      <c r="G50" s="67">
        <v>614514.34254598024</v>
      </c>
      <c r="H50" s="67">
        <v>1076724.1224984403</v>
      </c>
      <c r="I50" s="67">
        <v>1362578.4102004797</v>
      </c>
      <c r="J50" s="67">
        <v>622776.16423012991</v>
      </c>
      <c r="K50" s="67">
        <v>1106419.0294242599</v>
      </c>
      <c r="L50" s="67">
        <v>57253.291708360004</v>
      </c>
      <c r="M50" s="67">
        <v>1096546.0563840899</v>
      </c>
      <c r="N50" s="67">
        <v>309117.01884101995</v>
      </c>
      <c r="O50" s="67">
        <v>899854.40606881992</v>
      </c>
      <c r="P50" s="67">
        <v>545498.51968922012</v>
      </c>
      <c r="Q50" s="67">
        <v>289852.04799226002</v>
      </c>
      <c r="R50" s="68">
        <v>339728.05897444027</v>
      </c>
      <c r="S50" s="69">
        <v>15134202.860869313</v>
      </c>
      <c r="T50" s="64"/>
    </row>
    <row r="51" spans="1:20" ht="21.6" hidden="1" customHeight="1" x14ac:dyDescent="0.25">
      <c r="A51" s="65">
        <v>43479</v>
      </c>
      <c r="B51" s="66">
        <v>633769.46847973985</v>
      </c>
      <c r="C51" s="67">
        <v>8931.4739517300004</v>
      </c>
      <c r="D51" s="67">
        <v>2300951.7206802596</v>
      </c>
      <c r="E51" s="67">
        <v>3524992.7317027901</v>
      </c>
      <c r="F51" s="67">
        <v>404366.16722201003</v>
      </c>
      <c r="G51" s="67">
        <v>621396.97768836003</v>
      </c>
      <c r="H51" s="67">
        <v>1039152.7817538498</v>
      </c>
      <c r="I51" s="67">
        <v>1385149.7353395999</v>
      </c>
      <c r="J51" s="67">
        <v>620128.00321092003</v>
      </c>
      <c r="K51" s="67">
        <v>1088795.8975068801</v>
      </c>
      <c r="L51" s="67">
        <v>53018.168291989998</v>
      </c>
      <c r="M51" s="67">
        <v>1101485.08097716</v>
      </c>
      <c r="N51" s="67">
        <v>303538.28802081</v>
      </c>
      <c r="O51" s="67">
        <v>905533.86159579002</v>
      </c>
      <c r="P51" s="67">
        <v>607453.09678741009</v>
      </c>
      <c r="Q51" s="67">
        <v>289908.05448727997</v>
      </c>
      <c r="R51" s="68">
        <v>342105.26532850962</v>
      </c>
      <c r="S51" s="69">
        <v>15230676.77302509</v>
      </c>
      <c r="T51" s="64"/>
    </row>
    <row r="52" spans="1:20" ht="21.6" hidden="1" customHeight="1" x14ac:dyDescent="0.25">
      <c r="A52" s="65">
        <v>43510</v>
      </c>
      <c r="B52" s="66">
        <v>643184.98324552993</v>
      </c>
      <c r="C52" s="67">
        <v>8794.023360610001</v>
      </c>
      <c r="D52" s="67">
        <v>2358357.4799368498</v>
      </c>
      <c r="E52" s="67">
        <v>3536379.4945963598</v>
      </c>
      <c r="F52" s="67">
        <v>401473.61384981003</v>
      </c>
      <c r="G52" s="67">
        <v>632215.63470525027</v>
      </c>
      <c r="H52" s="67">
        <v>1019415.4061289399</v>
      </c>
      <c r="I52" s="67">
        <v>1380278.4233350696</v>
      </c>
      <c r="J52" s="67">
        <v>614251.23841678991</v>
      </c>
      <c r="K52" s="67">
        <v>1185524.1469951302</v>
      </c>
      <c r="L52" s="67">
        <v>53005.226931269986</v>
      </c>
      <c r="M52" s="67">
        <v>1129070.68355202</v>
      </c>
      <c r="N52" s="67">
        <v>304350.0570859799</v>
      </c>
      <c r="O52" s="67">
        <v>917482.79343593004</v>
      </c>
      <c r="P52" s="67">
        <v>599678.91744413006</v>
      </c>
      <c r="Q52" s="67">
        <v>291029.76085677999</v>
      </c>
      <c r="R52" s="68">
        <v>343439.90219327004</v>
      </c>
      <c r="S52" s="69">
        <v>15417931.786069721</v>
      </c>
      <c r="T52" s="64"/>
    </row>
    <row r="53" spans="1:20" ht="21.6" hidden="1" customHeight="1" x14ac:dyDescent="0.25">
      <c r="A53" s="65">
        <v>43538</v>
      </c>
      <c r="B53" s="66">
        <v>638458.18683293008</v>
      </c>
      <c r="C53" s="67">
        <v>8908.7642630700011</v>
      </c>
      <c r="D53" s="67">
        <v>2231321.7556377104</v>
      </c>
      <c r="E53" s="67">
        <v>3493387.4512993097</v>
      </c>
      <c r="F53" s="67">
        <v>393234.86119856994</v>
      </c>
      <c r="G53" s="67">
        <v>622266.74474214017</v>
      </c>
      <c r="H53" s="67">
        <v>1019773.8885079201</v>
      </c>
      <c r="I53" s="67">
        <v>1363200.7471799001</v>
      </c>
      <c r="J53" s="67">
        <v>596398.98603270983</v>
      </c>
      <c r="K53" s="67">
        <v>1123916.9353864801</v>
      </c>
      <c r="L53" s="67">
        <v>82765.991884809991</v>
      </c>
      <c r="M53" s="67">
        <v>1126092.4606677501</v>
      </c>
      <c r="N53" s="67">
        <v>305211.57163008</v>
      </c>
      <c r="O53" s="67">
        <v>976492.68294815009</v>
      </c>
      <c r="P53" s="67">
        <v>590274.67749509995</v>
      </c>
      <c r="Q53" s="67">
        <v>298329.86075523001</v>
      </c>
      <c r="R53" s="68">
        <v>342989.45168015029</v>
      </c>
      <c r="S53" s="69">
        <v>15213025.018142009</v>
      </c>
      <c r="T53" s="64"/>
    </row>
    <row r="54" spans="1:20" ht="21.6" hidden="1" customHeight="1" x14ac:dyDescent="0.25">
      <c r="A54" s="65">
        <v>43569</v>
      </c>
      <c r="B54" s="66">
        <v>625687.06416339998</v>
      </c>
      <c r="C54" s="67">
        <v>8816.4043660000007</v>
      </c>
      <c r="D54" s="67">
        <v>2216398.4849012801</v>
      </c>
      <c r="E54" s="67">
        <v>3497215.9394785794</v>
      </c>
      <c r="F54" s="67">
        <v>392785.56201364001</v>
      </c>
      <c r="G54" s="67">
        <v>639697.58972179005</v>
      </c>
      <c r="H54" s="67">
        <v>969328.93711973983</v>
      </c>
      <c r="I54" s="67">
        <v>1363811.6307117497</v>
      </c>
      <c r="J54" s="67">
        <v>581609.66728881013</v>
      </c>
      <c r="K54" s="67">
        <v>1129803.8816101402</v>
      </c>
      <c r="L54" s="67">
        <v>57156.322769160011</v>
      </c>
      <c r="M54" s="67">
        <v>1134394.71350709</v>
      </c>
      <c r="N54" s="67">
        <v>290662.97409262008</v>
      </c>
      <c r="O54" s="67">
        <v>985173.69285863999</v>
      </c>
      <c r="P54" s="67">
        <v>593394.89097803005</v>
      </c>
      <c r="Q54" s="67">
        <v>313513.09843744</v>
      </c>
      <c r="R54" s="68">
        <v>343512.11468258966</v>
      </c>
      <c r="S54" s="69">
        <v>15142962.9687007</v>
      </c>
      <c r="T54" s="64"/>
    </row>
    <row r="55" spans="1:20" ht="21.6" hidden="1" customHeight="1" x14ac:dyDescent="0.25">
      <c r="A55" s="65">
        <v>43599</v>
      </c>
      <c r="B55" s="66">
        <v>638504.58486845007</v>
      </c>
      <c r="C55" s="67">
        <v>8713.3962772999985</v>
      </c>
      <c r="D55" s="67">
        <v>2205124.0956092998</v>
      </c>
      <c r="E55" s="67">
        <v>3486255.3438615799</v>
      </c>
      <c r="F55" s="67">
        <v>386418.56053853</v>
      </c>
      <c r="G55" s="67">
        <v>636980.88486806001</v>
      </c>
      <c r="H55" s="67">
        <v>979441.25975704996</v>
      </c>
      <c r="I55" s="67">
        <v>1291802.1479843899</v>
      </c>
      <c r="J55" s="67">
        <v>588625.35393357009</v>
      </c>
      <c r="K55" s="67">
        <v>1141938.34675431</v>
      </c>
      <c r="L55" s="67">
        <v>54896.557676449993</v>
      </c>
      <c r="M55" s="67">
        <v>1126413.9780987201</v>
      </c>
      <c r="N55" s="67">
        <v>289951.35116034996</v>
      </c>
      <c r="O55" s="67">
        <v>1015368.7375086399</v>
      </c>
      <c r="P55" s="67">
        <v>729548.43492014986</v>
      </c>
      <c r="Q55" s="67">
        <v>331594.01576050004</v>
      </c>
      <c r="R55" s="68">
        <v>345316.36510095996</v>
      </c>
      <c r="S55" s="69">
        <v>15256893.414678311</v>
      </c>
      <c r="T55" s="64"/>
    </row>
    <row r="56" spans="1:20" ht="21.6" hidden="1" customHeight="1" x14ac:dyDescent="0.25">
      <c r="A56" s="65">
        <v>43630</v>
      </c>
      <c r="B56" s="66">
        <v>636075.51969095983</v>
      </c>
      <c r="C56" s="67">
        <v>8663.4269977000004</v>
      </c>
      <c r="D56" s="67">
        <v>2318168.6297248895</v>
      </c>
      <c r="E56" s="67">
        <v>3329468.72774198</v>
      </c>
      <c r="F56" s="67">
        <v>335537.07975365</v>
      </c>
      <c r="G56" s="67">
        <v>664870.37185132015</v>
      </c>
      <c r="H56" s="67">
        <v>994182.55436832004</v>
      </c>
      <c r="I56" s="67">
        <v>1323643.1567597298</v>
      </c>
      <c r="J56" s="67">
        <v>582960.4711585698</v>
      </c>
      <c r="K56" s="67">
        <v>1131299.6108509901</v>
      </c>
      <c r="L56" s="67">
        <v>60376.996759220005</v>
      </c>
      <c r="M56" s="67">
        <v>1061733.82039418</v>
      </c>
      <c r="N56" s="67">
        <v>295457.17542297998</v>
      </c>
      <c r="O56" s="67">
        <v>1015494.8871833199</v>
      </c>
      <c r="P56" s="67">
        <v>689204.69722873985</v>
      </c>
      <c r="Q56" s="67">
        <v>317069.43195581011</v>
      </c>
      <c r="R56" s="68">
        <v>368652.47390965017</v>
      </c>
      <c r="S56" s="69">
        <v>15132859.031752011</v>
      </c>
      <c r="T56" s="64"/>
    </row>
    <row r="57" spans="1:20" ht="21.6" hidden="1" customHeight="1" x14ac:dyDescent="0.25">
      <c r="A57" s="65">
        <v>43660</v>
      </c>
      <c r="B57" s="66">
        <v>659474.57028299011</v>
      </c>
      <c r="C57" s="67">
        <v>8613.6429349400005</v>
      </c>
      <c r="D57" s="67">
        <v>2383090.3934860895</v>
      </c>
      <c r="E57" s="67">
        <v>3361731.1347026802</v>
      </c>
      <c r="F57" s="67">
        <v>330091.60668514</v>
      </c>
      <c r="G57" s="67">
        <v>677778.50662541995</v>
      </c>
      <c r="H57" s="67">
        <v>1039763.1153092</v>
      </c>
      <c r="I57" s="67">
        <v>1319171.2022717199</v>
      </c>
      <c r="J57" s="67">
        <v>599650.10437425005</v>
      </c>
      <c r="K57" s="67">
        <v>1246913.21281939</v>
      </c>
      <c r="L57" s="67">
        <v>64339.476623390001</v>
      </c>
      <c r="M57" s="67">
        <v>1106696.9513071598</v>
      </c>
      <c r="N57" s="67">
        <v>300541.56697164994</v>
      </c>
      <c r="O57" s="67">
        <v>1043858.2673878</v>
      </c>
      <c r="P57" s="67">
        <v>776468.30445278017</v>
      </c>
      <c r="Q57" s="67">
        <v>318785.37921397993</v>
      </c>
      <c r="R57" s="68">
        <v>371850.87858531997</v>
      </c>
      <c r="S57" s="69">
        <v>15608818.314033899</v>
      </c>
      <c r="T57" s="64"/>
    </row>
    <row r="58" spans="1:20" ht="21.6" hidden="1" customHeight="1" x14ac:dyDescent="0.25">
      <c r="A58" s="65">
        <v>43691</v>
      </c>
      <c r="B58" s="66">
        <v>721294.40772825014</v>
      </c>
      <c r="C58" s="67">
        <v>8192.6781162999996</v>
      </c>
      <c r="D58" s="67">
        <v>2530190.3033766598</v>
      </c>
      <c r="E58" s="67">
        <v>3401047.6232391405</v>
      </c>
      <c r="F58" s="67">
        <v>309997.68612631009</v>
      </c>
      <c r="G58" s="67">
        <v>609770.77911379992</v>
      </c>
      <c r="H58" s="67">
        <v>1079057.13024134</v>
      </c>
      <c r="I58" s="67">
        <v>1213793.7280055801</v>
      </c>
      <c r="J58" s="67">
        <v>607203.60075722996</v>
      </c>
      <c r="K58" s="67">
        <v>1019283.0569480499</v>
      </c>
      <c r="L58" s="67">
        <v>60067.565433499993</v>
      </c>
      <c r="M58" s="67">
        <v>1086129.60308339</v>
      </c>
      <c r="N58" s="67">
        <v>297425.39245404</v>
      </c>
      <c r="O58" s="67">
        <v>1161579.51425023</v>
      </c>
      <c r="P58" s="67">
        <v>786623.34310408996</v>
      </c>
      <c r="Q58" s="67">
        <v>306105.21237427002</v>
      </c>
      <c r="R58" s="68">
        <v>387175.19134669943</v>
      </c>
      <c r="S58" s="69">
        <v>15584936.815698881</v>
      </c>
      <c r="T58" s="64"/>
    </row>
    <row r="59" spans="1:20" ht="21.6" hidden="1" customHeight="1" x14ac:dyDescent="0.25">
      <c r="A59" s="65">
        <v>43722</v>
      </c>
      <c r="B59" s="66">
        <v>673192.96832999995</v>
      </c>
      <c r="C59" s="67">
        <v>11418.252398160001</v>
      </c>
      <c r="D59" s="67">
        <v>2565488.05564823</v>
      </c>
      <c r="E59" s="67">
        <v>3385983.6417853003</v>
      </c>
      <c r="F59" s="67">
        <v>345698.13927538</v>
      </c>
      <c r="G59" s="67">
        <v>722631.68732869008</v>
      </c>
      <c r="H59" s="67">
        <v>1098475.3373300801</v>
      </c>
      <c r="I59" s="67">
        <v>1349618.0210358598</v>
      </c>
      <c r="J59" s="67">
        <v>588678.98944494012</v>
      </c>
      <c r="K59" s="67">
        <v>1107594.1066993799</v>
      </c>
      <c r="L59" s="67">
        <v>57946.212938159995</v>
      </c>
      <c r="M59" s="67">
        <v>1161584.6197382701</v>
      </c>
      <c r="N59" s="67">
        <v>287128.10068394005</v>
      </c>
      <c r="O59" s="67">
        <v>1377435.1832087799</v>
      </c>
      <c r="P59" s="67">
        <v>811144.34784771001</v>
      </c>
      <c r="Q59" s="67">
        <v>331616.22216334002</v>
      </c>
      <c r="R59" s="68">
        <v>375411.70836777048</v>
      </c>
      <c r="S59" s="69">
        <v>16251045.594223991</v>
      </c>
      <c r="T59" s="64"/>
    </row>
    <row r="60" spans="1:20" ht="21.6" hidden="1" customHeight="1" x14ac:dyDescent="0.25">
      <c r="A60" s="65">
        <v>43752</v>
      </c>
      <c r="B60" s="66">
        <v>702528.83874414</v>
      </c>
      <c r="C60" s="67">
        <v>12088.737331689999</v>
      </c>
      <c r="D60" s="67">
        <v>2648632.6925397101</v>
      </c>
      <c r="E60" s="67">
        <v>3338102.0833449098</v>
      </c>
      <c r="F60" s="67">
        <v>342563.58591880999</v>
      </c>
      <c r="G60" s="67">
        <v>711922.45366850984</v>
      </c>
      <c r="H60" s="67">
        <v>1136745.71773765</v>
      </c>
      <c r="I60" s="67">
        <v>1344316.0492225401</v>
      </c>
      <c r="J60" s="67">
        <v>597760.24802955007</v>
      </c>
      <c r="K60" s="67">
        <v>1120419.7295732799</v>
      </c>
      <c r="L60" s="67">
        <v>58640.056725679999</v>
      </c>
      <c r="M60" s="67">
        <v>1171796.6811062701</v>
      </c>
      <c r="N60" s="67">
        <v>299415.03768000001</v>
      </c>
      <c r="O60" s="67">
        <v>1370318.8611566401</v>
      </c>
      <c r="P60" s="67">
        <v>806697.15970142977</v>
      </c>
      <c r="Q60" s="67">
        <v>333539.42896913999</v>
      </c>
      <c r="R60" s="68">
        <v>379531.13396274968</v>
      </c>
      <c r="S60" s="69">
        <v>16375018.4954127</v>
      </c>
      <c r="T60" s="64"/>
    </row>
    <row r="61" spans="1:20" ht="21.6" hidden="1" customHeight="1" x14ac:dyDescent="0.25">
      <c r="A61" s="65">
        <v>43783</v>
      </c>
      <c r="B61" s="66">
        <v>710161.72006884997</v>
      </c>
      <c r="C61" s="67">
        <v>11953.151297799999</v>
      </c>
      <c r="D61" s="67">
        <v>2650673.3316733106</v>
      </c>
      <c r="E61" s="67">
        <v>3432853.4131665798</v>
      </c>
      <c r="F61" s="67">
        <v>369277.51947514003</v>
      </c>
      <c r="G61" s="67">
        <v>712096.21148005978</v>
      </c>
      <c r="H61" s="67">
        <v>1263880.7890840399</v>
      </c>
      <c r="I61" s="67">
        <v>1405153.7686407899</v>
      </c>
      <c r="J61" s="67">
        <v>599442.01015880995</v>
      </c>
      <c r="K61" s="67">
        <v>1147651.8888272</v>
      </c>
      <c r="L61" s="67">
        <v>59307.968364109991</v>
      </c>
      <c r="M61" s="67">
        <v>1163231.64768679</v>
      </c>
      <c r="N61" s="67">
        <v>296316.99370292993</v>
      </c>
      <c r="O61" s="67">
        <v>1421001.7991787903</v>
      </c>
      <c r="P61" s="67">
        <v>840751.70239632006</v>
      </c>
      <c r="Q61" s="67">
        <v>381727.62686543999</v>
      </c>
      <c r="R61" s="68">
        <v>370778.56039843074</v>
      </c>
      <c r="S61" s="69">
        <v>16836260.102465391</v>
      </c>
      <c r="T61" s="64"/>
    </row>
    <row r="62" spans="1:20" ht="21.6" hidden="1" customHeight="1" x14ac:dyDescent="0.25">
      <c r="A62" s="65">
        <v>43813</v>
      </c>
      <c r="B62" s="66">
        <v>772375.38934674009</v>
      </c>
      <c r="C62" s="67">
        <v>11309.66766293</v>
      </c>
      <c r="D62" s="67">
        <v>2622539.7771676099</v>
      </c>
      <c r="E62" s="67">
        <v>3416254.5441063899</v>
      </c>
      <c r="F62" s="67">
        <v>373218.32033646997</v>
      </c>
      <c r="G62" s="67">
        <v>723147.75093847013</v>
      </c>
      <c r="H62" s="67">
        <v>1247374.3199694701</v>
      </c>
      <c r="I62" s="67">
        <v>1539224.7136886099</v>
      </c>
      <c r="J62" s="67">
        <v>604972.89775861008</v>
      </c>
      <c r="K62" s="67">
        <v>1272063.84280877</v>
      </c>
      <c r="L62" s="67">
        <v>58378.682313870006</v>
      </c>
      <c r="M62" s="67">
        <v>1162529.0097850699</v>
      </c>
      <c r="N62" s="67">
        <v>298232.96477046004</v>
      </c>
      <c r="O62" s="67">
        <v>1430065.0490001801</v>
      </c>
      <c r="P62" s="67">
        <v>882938.35051726014</v>
      </c>
      <c r="Q62" s="67">
        <v>396198.85054022999</v>
      </c>
      <c r="R62" s="68">
        <v>376941.58404824004</v>
      </c>
      <c r="S62" s="69">
        <v>17187765.71475938</v>
      </c>
      <c r="T62" s="64"/>
    </row>
    <row r="63" spans="1:20" ht="21.6" hidden="1" customHeight="1" x14ac:dyDescent="0.25">
      <c r="A63" s="65">
        <v>43844</v>
      </c>
      <c r="B63" s="66">
        <v>809378.68</v>
      </c>
      <c r="C63" s="67">
        <v>9369.77</v>
      </c>
      <c r="D63" s="67">
        <v>2750221.63</v>
      </c>
      <c r="E63" s="67">
        <v>3440117.41</v>
      </c>
      <c r="F63" s="67">
        <v>376359.37</v>
      </c>
      <c r="G63" s="67">
        <v>735945.48</v>
      </c>
      <c r="H63" s="67">
        <v>1244873.51</v>
      </c>
      <c r="I63" s="67">
        <v>1553074.71</v>
      </c>
      <c r="J63" s="67">
        <v>611311.30000000005</v>
      </c>
      <c r="K63" s="67">
        <v>1291096.72</v>
      </c>
      <c r="L63" s="67">
        <v>59386.89</v>
      </c>
      <c r="M63" s="67">
        <v>1159210.27</v>
      </c>
      <c r="N63" s="67">
        <v>299858</v>
      </c>
      <c r="O63" s="67">
        <v>1450367.11</v>
      </c>
      <c r="P63" s="67">
        <v>909827.58</v>
      </c>
      <c r="Q63" s="67">
        <v>385488.41</v>
      </c>
      <c r="R63" s="68">
        <v>385508.89</v>
      </c>
      <c r="S63" s="69">
        <v>17471395.719999999</v>
      </c>
      <c r="T63" s="64"/>
    </row>
    <row r="64" spans="1:20" ht="21.6" hidden="1" customHeight="1" x14ac:dyDescent="0.25">
      <c r="A64" s="65">
        <v>43875</v>
      </c>
      <c r="B64" s="66">
        <v>812873.35</v>
      </c>
      <c r="C64" s="67">
        <v>10954.99</v>
      </c>
      <c r="D64" s="67">
        <v>2778399.55</v>
      </c>
      <c r="E64" s="67">
        <v>3439987.38</v>
      </c>
      <c r="F64" s="67">
        <v>377363.78</v>
      </c>
      <c r="G64" s="67">
        <v>754198.01</v>
      </c>
      <c r="H64" s="67">
        <v>1243987.95</v>
      </c>
      <c r="I64" s="67">
        <v>1545623.35</v>
      </c>
      <c r="J64" s="67">
        <v>633086.89</v>
      </c>
      <c r="K64" s="67">
        <v>1329971.05</v>
      </c>
      <c r="L64" s="67">
        <v>65210.3</v>
      </c>
      <c r="M64" s="67">
        <v>1153185</v>
      </c>
      <c r="N64" s="67">
        <v>302000.09000000003</v>
      </c>
      <c r="O64" s="67">
        <v>1421180.38</v>
      </c>
      <c r="P64" s="67">
        <v>909829.38</v>
      </c>
      <c r="Q64" s="67">
        <v>380571.18</v>
      </c>
      <c r="R64" s="68">
        <v>385455.89</v>
      </c>
      <c r="S64" s="69">
        <v>17543878.530000001</v>
      </c>
      <c r="T64" s="64"/>
    </row>
    <row r="65" spans="1:20" ht="21.6" hidden="1" customHeight="1" x14ac:dyDescent="0.25">
      <c r="A65" s="65">
        <v>43904</v>
      </c>
      <c r="B65" s="66">
        <v>853270.08</v>
      </c>
      <c r="C65" s="67">
        <v>10983.7</v>
      </c>
      <c r="D65" s="67">
        <v>2992187.39</v>
      </c>
      <c r="E65" s="67">
        <v>3601608.81</v>
      </c>
      <c r="F65" s="67">
        <v>393382.93</v>
      </c>
      <c r="G65" s="67">
        <v>803111.73</v>
      </c>
      <c r="H65" s="67">
        <v>1272826.7</v>
      </c>
      <c r="I65" s="67">
        <v>1519925.48</v>
      </c>
      <c r="J65" s="67">
        <v>651625.87</v>
      </c>
      <c r="K65" s="67">
        <v>1315349.79</v>
      </c>
      <c r="L65" s="67">
        <v>71402.350000000006</v>
      </c>
      <c r="M65" s="67">
        <v>1255212.08</v>
      </c>
      <c r="N65" s="67">
        <v>311939.51</v>
      </c>
      <c r="O65" s="67">
        <v>1672647.64</v>
      </c>
      <c r="P65" s="67">
        <v>912535.62</v>
      </c>
      <c r="Q65" s="67">
        <v>435620.29</v>
      </c>
      <c r="R65" s="68">
        <v>413598.57</v>
      </c>
      <c r="S65" s="69">
        <v>18487228.579999998</v>
      </c>
      <c r="T65" s="64"/>
    </row>
    <row r="66" spans="1:20" ht="21.6" hidden="1" customHeight="1" x14ac:dyDescent="0.25">
      <c r="A66" s="65">
        <v>43935</v>
      </c>
      <c r="B66" s="66">
        <v>868577.59561898001</v>
      </c>
      <c r="C66" s="67">
        <v>10767.631217669999</v>
      </c>
      <c r="D66" s="67">
        <v>2939377.8898486197</v>
      </c>
      <c r="E66" s="67">
        <v>3593014.2283250499</v>
      </c>
      <c r="F66" s="67">
        <v>377960.13003477996</v>
      </c>
      <c r="G66" s="67">
        <v>838726.69391783001</v>
      </c>
      <c r="H66" s="67">
        <v>1259877.2710945997</v>
      </c>
      <c r="I66" s="67">
        <v>1522609.3292282401</v>
      </c>
      <c r="J66" s="67">
        <v>651451.58888257993</v>
      </c>
      <c r="K66" s="67">
        <v>1408468.2615955798</v>
      </c>
      <c r="L66" s="67">
        <v>71779.228021080009</v>
      </c>
      <c r="M66" s="67">
        <v>1283636.9914057499</v>
      </c>
      <c r="N66" s="67">
        <v>317836.25910298002</v>
      </c>
      <c r="O66" s="67">
        <v>1598905.4039207099</v>
      </c>
      <c r="P66" s="67">
        <v>947165.55796966003</v>
      </c>
      <c r="Q66" s="67">
        <v>439902.87699796003</v>
      </c>
      <c r="R66" s="68">
        <v>403916.26796018006</v>
      </c>
      <c r="S66" s="69">
        <v>18533973.205142248</v>
      </c>
      <c r="T66" s="64"/>
    </row>
    <row r="67" spans="1:20" ht="21.6" hidden="1" customHeight="1" x14ac:dyDescent="0.25">
      <c r="A67" s="65">
        <v>43965</v>
      </c>
      <c r="B67" s="66">
        <v>862171.03635584994</v>
      </c>
      <c r="C67" s="67">
        <v>11492.184490840002</v>
      </c>
      <c r="D67" s="67">
        <v>2991785.6818167204</v>
      </c>
      <c r="E67" s="67">
        <v>3596187.6424852703</v>
      </c>
      <c r="F67" s="67">
        <v>385045.86612200999</v>
      </c>
      <c r="G67" s="67">
        <v>845754.57587734004</v>
      </c>
      <c r="H67" s="67">
        <v>1251162.8540204102</v>
      </c>
      <c r="I67" s="67">
        <v>1524435.2648256102</v>
      </c>
      <c r="J67" s="67">
        <v>659273.13939943979</v>
      </c>
      <c r="K67" s="67">
        <v>1316902.49746897</v>
      </c>
      <c r="L67" s="67">
        <v>71121.768051990002</v>
      </c>
      <c r="M67" s="67">
        <v>1298897.94621995</v>
      </c>
      <c r="N67" s="67">
        <v>320873.0347206</v>
      </c>
      <c r="O67" s="67">
        <v>1685225.5186063196</v>
      </c>
      <c r="P67" s="67">
        <v>962056.06311350001</v>
      </c>
      <c r="Q67" s="67">
        <v>452206.97921712993</v>
      </c>
      <c r="R67" s="68">
        <v>397584.6335164599</v>
      </c>
      <c r="S67" s="69">
        <v>18632176.68630841</v>
      </c>
      <c r="T67" s="64"/>
    </row>
    <row r="68" spans="1:20" ht="21.6" hidden="1" customHeight="1" x14ac:dyDescent="0.25">
      <c r="A68" s="65">
        <v>43996</v>
      </c>
      <c r="B68" s="66">
        <v>903704.06486589997</v>
      </c>
      <c r="C68" s="67">
        <v>11955.589668800001</v>
      </c>
      <c r="D68" s="67">
        <v>3069483.8918893607</v>
      </c>
      <c r="E68" s="67">
        <v>3615525.2650922597</v>
      </c>
      <c r="F68" s="67">
        <v>395854.45177551999</v>
      </c>
      <c r="G68" s="67">
        <v>859160.04695711983</v>
      </c>
      <c r="H68" s="67">
        <v>1232414.5104389002</v>
      </c>
      <c r="I68" s="67">
        <v>1503193.5070659399</v>
      </c>
      <c r="J68" s="67">
        <v>666728.43809667998</v>
      </c>
      <c r="K68" s="67">
        <v>1369870.2250918101</v>
      </c>
      <c r="L68" s="67">
        <v>68519.14184525999</v>
      </c>
      <c r="M68" s="67">
        <v>1327961.04973745</v>
      </c>
      <c r="N68" s="67">
        <v>317079.21432919009</v>
      </c>
      <c r="O68" s="67">
        <v>1644834.50917339</v>
      </c>
      <c r="P68" s="67">
        <v>955679.28502430988</v>
      </c>
      <c r="Q68" s="67">
        <v>467516.6542358399</v>
      </c>
      <c r="R68" s="68">
        <v>408423.57327203971</v>
      </c>
      <c r="S68" s="69">
        <v>18817903.418559771</v>
      </c>
      <c r="T68" s="64"/>
    </row>
    <row r="69" spans="1:20" ht="21.6" hidden="1" customHeight="1" x14ac:dyDescent="0.25">
      <c r="A69" s="65">
        <v>44026</v>
      </c>
      <c r="B69" s="66">
        <v>935809.33841309999</v>
      </c>
      <c r="C69" s="67">
        <v>11634.816351219999</v>
      </c>
      <c r="D69" s="67">
        <v>3075808.2862364301</v>
      </c>
      <c r="E69" s="67">
        <v>3801912.1533888895</v>
      </c>
      <c r="F69" s="67">
        <v>394665.23711272998</v>
      </c>
      <c r="G69" s="67">
        <v>871642.53156646993</v>
      </c>
      <c r="H69" s="67">
        <v>1268012.5608429799</v>
      </c>
      <c r="I69" s="67">
        <v>1536560.97010729</v>
      </c>
      <c r="J69" s="67">
        <v>659526.88709661004</v>
      </c>
      <c r="K69" s="67">
        <v>1400370.6050276798</v>
      </c>
      <c r="L69" s="67">
        <v>66687.047277980004</v>
      </c>
      <c r="M69" s="67">
        <v>1304489.8739285201</v>
      </c>
      <c r="N69" s="70">
        <v>328442.50770897005</v>
      </c>
      <c r="O69" s="67">
        <v>1603674.9445571499</v>
      </c>
      <c r="P69" s="67">
        <v>961492.48941847996</v>
      </c>
      <c r="Q69" s="67">
        <v>483320.28588096995</v>
      </c>
      <c r="R69" s="68">
        <v>410792.08176769037</v>
      </c>
      <c r="S69" s="69">
        <v>19114842.616683159</v>
      </c>
      <c r="T69" s="64"/>
    </row>
    <row r="70" spans="1:20" ht="21.6" hidden="1" customHeight="1" x14ac:dyDescent="0.25">
      <c r="A70" s="65">
        <v>44057</v>
      </c>
      <c r="B70" s="66">
        <v>932723.28649042</v>
      </c>
      <c r="C70" s="67">
        <v>11502.76375335</v>
      </c>
      <c r="D70" s="67">
        <v>3115398.5946580507</v>
      </c>
      <c r="E70" s="67">
        <v>3757399.1660160506</v>
      </c>
      <c r="F70" s="67">
        <v>418014.4981804</v>
      </c>
      <c r="G70" s="67">
        <v>907064.66418875009</v>
      </c>
      <c r="H70" s="67">
        <v>1245470.0675361797</v>
      </c>
      <c r="I70" s="67">
        <v>1555310.4665927801</v>
      </c>
      <c r="J70" s="67">
        <v>672277.75804849004</v>
      </c>
      <c r="K70" s="67">
        <v>1401596.24984287</v>
      </c>
      <c r="L70" s="67">
        <v>73817.429813990035</v>
      </c>
      <c r="M70" s="67">
        <v>1380377.66380197</v>
      </c>
      <c r="N70" s="67">
        <v>311539.64790541999</v>
      </c>
      <c r="O70" s="67">
        <v>1564305.3774770601</v>
      </c>
      <c r="P70" s="67">
        <v>961564.73208014003</v>
      </c>
      <c r="Q70" s="67">
        <v>511984.87650717999</v>
      </c>
      <c r="R70" s="68">
        <v>425783.48087249039</v>
      </c>
      <c r="S70" s="71">
        <v>19246130.723765589</v>
      </c>
      <c r="T70" s="64"/>
    </row>
    <row r="71" spans="1:20" ht="21.6" hidden="1" customHeight="1" x14ac:dyDescent="0.25">
      <c r="A71" s="65">
        <v>44088</v>
      </c>
      <c r="B71" s="66">
        <v>932757.65368261014</v>
      </c>
      <c r="C71" s="67">
        <v>11464.611673580001</v>
      </c>
      <c r="D71" s="67">
        <v>3032693.6547135306</v>
      </c>
      <c r="E71" s="67">
        <v>3738681.7590678902</v>
      </c>
      <c r="F71" s="67">
        <v>415999.18682833004</v>
      </c>
      <c r="G71" s="67">
        <v>940543.34742685</v>
      </c>
      <c r="H71" s="67">
        <v>1265067.5061539903</v>
      </c>
      <c r="I71" s="67">
        <v>1596654.0220883193</v>
      </c>
      <c r="J71" s="67">
        <v>673624.8006932399</v>
      </c>
      <c r="K71" s="67">
        <v>1401597.0788201997</v>
      </c>
      <c r="L71" s="67">
        <v>72997.567788469998</v>
      </c>
      <c r="M71" s="67">
        <v>1383316.4787977801</v>
      </c>
      <c r="N71" s="67">
        <v>316692.85461361997</v>
      </c>
      <c r="O71" s="67">
        <v>1675757.1510354199</v>
      </c>
      <c r="P71" s="67">
        <v>961295.42223368993</v>
      </c>
      <c r="Q71" s="67">
        <v>503951.01768469007</v>
      </c>
      <c r="R71" s="68">
        <v>440331.92703756969</v>
      </c>
      <c r="S71" s="71">
        <v>19363426.040339779</v>
      </c>
      <c r="T71" s="64"/>
    </row>
    <row r="72" spans="1:20" ht="21.6" hidden="1" customHeight="1" x14ac:dyDescent="0.25">
      <c r="A72" s="65">
        <v>44118</v>
      </c>
      <c r="B72" s="66">
        <v>945031.18740443978</v>
      </c>
      <c r="C72" s="67">
        <v>12405.037493689999</v>
      </c>
      <c r="D72" s="67">
        <v>2986339.9429264599</v>
      </c>
      <c r="E72" s="67">
        <v>3717147.1286232197</v>
      </c>
      <c r="F72" s="67">
        <v>416747.70050353004</v>
      </c>
      <c r="G72" s="67">
        <v>929254.56629816012</v>
      </c>
      <c r="H72" s="67">
        <v>1257527.1921391801</v>
      </c>
      <c r="I72" s="67">
        <v>1622131.1508605802</v>
      </c>
      <c r="J72" s="67">
        <v>663988.37687799986</v>
      </c>
      <c r="K72" s="67">
        <v>1424356.3546878598</v>
      </c>
      <c r="L72" s="67">
        <v>74837.878695350009</v>
      </c>
      <c r="M72" s="67">
        <v>1327178.1740401601</v>
      </c>
      <c r="N72" s="72">
        <v>315095.92692191002</v>
      </c>
      <c r="O72" s="67">
        <v>1661912.26520054</v>
      </c>
      <c r="P72" s="67">
        <v>978960.53678838001</v>
      </c>
      <c r="Q72" s="67">
        <v>511292.86606863997</v>
      </c>
      <c r="R72" s="68">
        <v>445481.96465969976</v>
      </c>
      <c r="S72" s="69">
        <v>19289688.250189796</v>
      </c>
      <c r="T72" s="64"/>
    </row>
    <row r="73" spans="1:20" ht="21.6" hidden="1" customHeight="1" x14ac:dyDescent="0.25">
      <c r="A73" s="65">
        <v>44149</v>
      </c>
      <c r="B73" s="66">
        <v>966153.38035463996</v>
      </c>
      <c r="C73" s="67">
        <v>11071.54580484</v>
      </c>
      <c r="D73" s="67">
        <v>3062894.1014425</v>
      </c>
      <c r="E73" s="67">
        <v>3791373.2247582106</v>
      </c>
      <c r="F73" s="67">
        <v>414934.68931362999</v>
      </c>
      <c r="G73" s="67">
        <v>941231.77674499969</v>
      </c>
      <c r="H73" s="67">
        <v>1249696.1874866004</v>
      </c>
      <c r="I73" s="67">
        <v>1642688.2169810198</v>
      </c>
      <c r="J73" s="67">
        <v>672777.19127226004</v>
      </c>
      <c r="K73" s="67">
        <v>1443911.1546215103</v>
      </c>
      <c r="L73" s="67">
        <v>74304.826079490012</v>
      </c>
      <c r="M73" s="67">
        <v>1305441.1601265101</v>
      </c>
      <c r="N73" s="67">
        <v>318083.30697825999</v>
      </c>
      <c r="O73" s="67">
        <v>1723129.0191190504</v>
      </c>
      <c r="P73" s="67">
        <v>994424.16143871029</v>
      </c>
      <c r="Q73" s="67">
        <v>545993.74651453982</v>
      </c>
      <c r="R73" s="68">
        <v>452738.40010173072</v>
      </c>
      <c r="S73" s="71">
        <v>19610846.0891385</v>
      </c>
      <c r="T73" s="64"/>
    </row>
    <row r="74" spans="1:20" ht="21.6" hidden="1" customHeight="1" x14ac:dyDescent="0.25">
      <c r="A74" s="65">
        <v>44179</v>
      </c>
      <c r="B74" s="66">
        <v>1049678.39517919</v>
      </c>
      <c r="C74" s="67">
        <v>11875.247482999999</v>
      </c>
      <c r="D74" s="67">
        <v>3191371.7245720811</v>
      </c>
      <c r="E74" s="67">
        <v>3930142.0235527009</v>
      </c>
      <c r="F74" s="67">
        <v>443374.97104859003</v>
      </c>
      <c r="G74" s="67">
        <v>965188.00132501009</v>
      </c>
      <c r="H74" s="67">
        <v>1343587.2548299702</v>
      </c>
      <c r="I74" s="67">
        <v>1774033.1054686203</v>
      </c>
      <c r="J74" s="67">
        <v>654718.52423418011</v>
      </c>
      <c r="K74" s="67">
        <v>1464009.3626426698</v>
      </c>
      <c r="L74" s="67">
        <v>80211.184294850013</v>
      </c>
      <c r="M74" s="67">
        <v>1254298.2650944002</v>
      </c>
      <c r="N74" s="67">
        <v>319852.70931597002</v>
      </c>
      <c r="O74" s="67">
        <v>1863297.7842480901</v>
      </c>
      <c r="P74" s="67">
        <v>1018164.3139892002</v>
      </c>
      <c r="Q74" s="67">
        <v>543299.07139957009</v>
      </c>
      <c r="R74" s="68">
        <v>466386.33643892047</v>
      </c>
      <c r="S74" s="71">
        <v>20373488.275117014</v>
      </c>
      <c r="T74" s="64"/>
    </row>
    <row r="75" spans="1:20" ht="21.6" customHeight="1" x14ac:dyDescent="0.25">
      <c r="A75" s="65">
        <v>44210</v>
      </c>
      <c r="B75" s="66">
        <v>1059159.3673240303</v>
      </c>
      <c r="C75" s="67">
        <v>11493.919625500001</v>
      </c>
      <c r="D75" s="67">
        <v>3156280.0543948696</v>
      </c>
      <c r="E75" s="67">
        <v>3920707.8476069393</v>
      </c>
      <c r="F75" s="67">
        <v>443142.52638626006</v>
      </c>
      <c r="G75" s="67">
        <v>974271.2545866</v>
      </c>
      <c r="H75" s="67">
        <v>1310802.8577920701</v>
      </c>
      <c r="I75" s="67">
        <v>1742607.94365558</v>
      </c>
      <c r="J75" s="67">
        <v>675699.31183758017</v>
      </c>
      <c r="K75" s="67">
        <v>1436317.1344373599</v>
      </c>
      <c r="L75" s="67">
        <v>78157.227965429978</v>
      </c>
      <c r="M75" s="67">
        <v>1273577.0076592099</v>
      </c>
      <c r="N75" s="67">
        <v>316242.36620316998</v>
      </c>
      <c r="O75" s="67">
        <v>1805294.6623462599</v>
      </c>
      <c r="P75" s="67">
        <v>1013326.9158401899</v>
      </c>
      <c r="Q75" s="67">
        <v>547965.51587709994</v>
      </c>
      <c r="R75" s="73">
        <v>493905.72531099012</v>
      </c>
      <c r="S75" s="71">
        <v>20258951.638849139</v>
      </c>
      <c r="T75" s="64"/>
    </row>
    <row r="76" spans="1:20" ht="21.6" customHeight="1" x14ac:dyDescent="0.25">
      <c r="A76" s="65">
        <v>44241</v>
      </c>
      <c r="B76" s="66">
        <v>1098158.9421497299</v>
      </c>
      <c r="C76" s="67">
        <v>21588.837987160005</v>
      </c>
      <c r="D76" s="67">
        <v>3328816.5254226089</v>
      </c>
      <c r="E76" s="67">
        <v>4053308.6813867805</v>
      </c>
      <c r="F76" s="67">
        <v>457738.85155722004</v>
      </c>
      <c r="G76" s="67">
        <v>1015633.1363906899</v>
      </c>
      <c r="H76" s="67">
        <v>1339362.0927212702</v>
      </c>
      <c r="I76" s="67">
        <v>1835764.4152534902</v>
      </c>
      <c r="J76" s="67">
        <v>649857.22004680021</v>
      </c>
      <c r="K76" s="67">
        <v>1556676.8750288901</v>
      </c>
      <c r="L76" s="67">
        <v>76488.038320620006</v>
      </c>
      <c r="M76" s="67">
        <v>1255214.12929075</v>
      </c>
      <c r="N76" s="67">
        <v>332385.10452655004</v>
      </c>
      <c r="O76" s="67">
        <v>1858844.03691017</v>
      </c>
      <c r="P76" s="67">
        <v>1019725.8955417601</v>
      </c>
      <c r="Q76" s="67">
        <v>602385.6060110901</v>
      </c>
      <c r="R76" s="73">
        <v>502065.93078840035</v>
      </c>
      <c r="S76" s="71">
        <v>21004014.319333978</v>
      </c>
      <c r="T76" s="64"/>
    </row>
    <row r="77" spans="1:20" ht="21.6" customHeight="1" x14ac:dyDescent="0.25">
      <c r="A77" s="65">
        <v>44269</v>
      </c>
      <c r="B77" s="66">
        <v>1111154.1015155402</v>
      </c>
      <c r="C77" s="67">
        <v>21641.421051730002</v>
      </c>
      <c r="D77" s="67">
        <v>3337324.2646486992</v>
      </c>
      <c r="E77" s="67">
        <v>3993653.7386217294</v>
      </c>
      <c r="F77" s="67">
        <v>457969.14637110999</v>
      </c>
      <c r="G77" s="67">
        <v>1001609.4541967299</v>
      </c>
      <c r="H77" s="67">
        <v>1335896.8118748502</v>
      </c>
      <c r="I77" s="67">
        <v>1878461.0869168001</v>
      </c>
      <c r="J77" s="67">
        <v>644779.40973754996</v>
      </c>
      <c r="K77" s="67">
        <v>1515516.8654728904</v>
      </c>
      <c r="L77" s="67">
        <v>73176.111454940023</v>
      </c>
      <c r="M77" s="67">
        <v>1291992.80056449</v>
      </c>
      <c r="N77" s="67">
        <v>332562.47186058003</v>
      </c>
      <c r="O77" s="67">
        <v>1887964.6481668195</v>
      </c>
      <c r="P77" s="67">
        <v>1045960.2353790099</v>
      </c>
      <c r="Q77" s="67">
        <v>581100.64641350997</v>
      </c>
      <c r="R77" s="73">
        <v>504328.48641548003</v>
      </c>
      <c r="S77" s="71">
        <v>21015091.700662456</v>
      </c>
      <c r="T77" s="64"/>
    </row>
    <row r="78" spans="1:20" s="121" customFormat="1" ht="21.6" customHeight="1" x14ac:dyDescent="0.25">
      <c r="A78" s="118" t="s">
        <v>69</v>
      </c>
      <c r="B78" s="119">
        <f>B75+B76+B77</f>
        <v>3268472.4109893003</v>
      </c>
      <c r="C78" s="119">
        <f t="shared" ref="C78:S78" si="0">C75+C76+C77</f>
        <v>54724.178664390005</v>
      </c>
      <c r="D78" s="119">
        <f t="shared" si="0"/>
        <v>9822420.8444661777</v>
      </c>
      <c r="E78" s="119">
        <f t="shared" si="0"/>
        <v>11967670.267615449</v>
      </c>
      <c r="F78" s="119">
        <f t="shared" si="0"/>
        <v>1358850.5243145903</v>
      </c>
      <c r="G78" s="119">
        <f t="shared" si="0"/>
        <v>2991513.8451740202</v>
      </c>
      <c r="H78" s="119">
        <f t="shared" si="0"/>
        <v>3986061.7623881907</v>
      </c>
      <c r="I78" s="119">
        <f t="shared" si="0"/>
        <v>5456833.4458258711</v>
      </c>
      <c r="J78" s="119">
        <f t="shared" si="0"/>
        <v>1970335.9416219303</v>
      </c>
      <c r="K78" s="119">
        <f t="shared" si="0"/>
        <v>4508510.8749391399</v>
      </c>
      <c r="L78" s="119">
        <f t="shared" si="0"/>
        <v>227821.37774098999</v>
      </c>
      <c r="M78" s="119">
        <f t="shared" si="0"/>
        <v>3820783.9375144504</v>
      </c>
      <c r="N78" s="119">
        <f t="shared" si="0"/>
        <v>981189.94259030011</v>
      </c>
      <c r="O78" s="119">
        <f t="shared" si="0"/>
        <v>5552103.3474232499</v>
      </c>
      <c r="P78" s="119">
        <f t="shared" si="0"/>
        <v>3079013.04676096</v>
      </c>
      <c r="Q78" s="119">
        <f t="shared" si="0"/>
        <v>1731451.7683017</v>
      </c>
      <c r="R78" s="119">
        <f t="shared" si="0"/>
        <v>1500300.1425148705</v>
      </c>
      <c r="S78" s="119">
        <f t="shared" si="0"/>
        <v>62278057.658845574</v>
      </c>
      <c r="T78" s="120"/>
    </row>
    <row r="79" spans="1:20" ht="21.6" customHeight="1" x14ac:dyDescent="0.25">
      <c r="A79" s="65">
        <v>44300</v>
      </c>
      <c r="B79" s="74">
        <v>1151237.16545205</v>
      </c>
      <c r="C79" s="67">
        <v>26091.346248129998</v>
      </c>
      <c r="D79" s="67">
        <v>3609288.9563411498</v>
      </c>
      <c r="E79" s="67">
        <v>4321547.1580154691</v>
      </c>
      <c r="F79" s="67">
        <v>531097.68719463004</v>
      </c>
      <c r="G79" s="67">
        <v>1101646.43264396</v>
      </c>
      <c r="H79" s="67">
        <v>1385688.9521228001</v>
      </c>
      <c r="I79" s="67">
        <v>1937622.9870158301</v>
      </c>
      <c r="J79" s="67">
        <v>684350.30617464997</v>
      </c>
      <c r="K79" s="67">
        <v>1470901.7765105602</v>
      </c>
      <c r="L79" s="67">
        <v>80398.178296099984</v>
      </c>
      <c r="M79" s="67">
        <v>1424226.8071305498</v>
      </c>
      <c r="N79" s="74">
        <v>425026.61221795995</v>
      </c>
      <c r="O79" s="67">
        <v>1793417.0667231705</v>
      </c>
      <c r="P79" s="67">
        <v>1103749.8242756499</v>
      </c>
      <c r="Q79" s="67">
        <v>730586.27476857998</v>
      </c>
      <c r="R79" s="68">
        <v>523323.05587404966</v>
      </c>
      <c r="S79" s="71">
        <v>22300200.587005287</v>
      </c>
      <c r="T79" s="64"/>
    </row>
    <row r="80" spans="1:20" ht="21.6" customHeight="1" x14ac:dyDescent="0.25">
      <c r="A80" s="65">
        <v>44330</v>
      </c>
      <c r="B80" s="66">
        <v>1108094.9239035698</v>
      </c>
      <c r="C80" s="67">
        <v>23405.369447740002</v>
      </c>
      <c r="D80" s="67">
        <v>3540197.5324645098</v>
      </c>
      <c r="E80" s="67">
        <v>4020137.1343931602</v>
      </c>
      <c r="F80" s="67">
        <v>469911.16891090001</v>
      </c>
      <c r="G80" s="67">
        <v>1020282.5630585098</v>
      </c>
      <c r="H80" s="67">
        <v>1289436.54047946</v>
      </c>
      <c r="I80" s="67">
        <v>1884937.2530813601</v>
      </c>
      <c r="J80" s="67">
        <v>671077.81024806004</v>
      </c>
      <c r="K80" s="67">
        <v>1495343.5620166995</v>
      </c>
      <c r="L80" s="67">
        <v>76058.247060609996</v>
      </c>
      <c r="M80" s="67">
        <v>1292192.0736448301</v>
      </c>
      <c r="N80" s="67">
        <v>335891.43401485996</v>
      </c>
      <c r="O80" s="67">
        <v>2367293.7192897499</v>
      </c>
      <c r="P80" s="67">
        <v>979017.98195796995</v>
      </c>
      <c r="Q80" s="67">
        <v>535453.84190521995</v>
      </c>
      <c r="R80" s="68">
        <v>485563.268475021</v>
      </c>
      <c r="S80" s="71">
        <v>21594294.424352232</v>
      </c>
      <c r="T80" s="64"/>
    </row>
    <row r="81" spans="1:20" ht="21.6" customHeight="1" x14ac:dyDescent="0.25">
      <c r="A81" s="65">
        <v>44361</v>
      </c>
      <c r="B81" s="66">
        <v>1154686.62025726</v>
      </c>
      <c r="C81" s="67">
        <v>23432.462344529995</v>
      </c>
      <c r="D81" s="67">
        <v>3678215.6786898798</v>
      </c>
      <c r="E81" s="67">
        <v>3993910.3311088895</v>
      </c>
      <c r="F81" s="67">
        <v>482301.3162386</v>
      </c>
      <c r="G81" s="67">
        <v>1096192.9314802901</v>
      </c>
      <c r="H81" s="67">
        <v>1376319.65023356</v>
      </c>
      <c r="I81" s="67">
        <v>2025714.4784269694</v>
      </c>
      <c r="J81" s="67">
        <v>663390.66029796004</v>
      </c>
      <c r="K81" s="67">
        <v>1467201.8027553803</v>
      </c>
      <c r="L81" s="67">
        <v>77983.560601660007</v>
      </c>
      <c r="M81" s="67">
        <v>1333884.12881441</v>
      </c>
      <c r="N81" s="67">
        <v>340978.86254424002</v>
      </c>
      <c r="O81" s="67">
        <v>2075754.99351106</v>
      </c>
      <c r="P81" s="67">
        <v>1033622.98061499</v>
      </c>
      <c r="Q81" s="67">
        <v>549386.57813696994</v>
      </c>
      <c r="R81" s="68">
        <v>522333.24991888029</v>
      </c>
      <c r="S81" s="71">
        <v>21895310.285975527</v>
      </c>
      <c r="T81" s="64"/>
    </row>
    <row r="82" spans="1:20" ht="21.6" customHeight="1" x14ac:dyDescent="0.25">
      <c r="A82" s="118" t="s">
        <v>70</v>
      </c>
      <c r="B82" s="119">
        <f>B79+B80+B81</f>
        <v>3414018.7096128799</v>
      </c>
      <c r="C82" s="119">
        <f t="shared" ref="C82:S82" si="1">C79+C80+C81</f>
        <v>72929.178040400002</v>
      </c>
      <c r="D82" s="119">
        <f t="shared" si="1"/>
        <v>10827702.167495539</v>
      </c>
      <c r="E82" s="119">
        <f t="shared" si="1"/>
        <v>12335594.623517519</v>
      </c>
      <c r="F82" s="119">
        <f t="shared" si="1"/>
        <v>1483310.17234413</v>
      </c>
      <c r="G82" s="119">
        <f t="shared" si="1"/>
        <v>3218121.9271827601</v>
      </c>
      <c r="H82" s="119">
        <f t="shared" si="1"/>
        <v>4051445.1428358201</v>
      </c>
      <c r="I82" s="119">
        <f t="shared" si="1"/>
        <v>5848274.7185241599</v>
      </c>
      <c r="J82" s="119">
        <f t="shared" si="1"/>
        <v>2018818.7767206701</v>
      </c>
      <c r="K82" s="119">
        <f t="shared" si="1"/>
        <v>4433447.1412826395</v>
      </c>
      <c r="L82" s="119">
        <f t="shared" si="1"/>
        <v>234439.98595836997</v>
      </c>
      <c r="M82" s="119">
        <f t="shared" si="1"/>
        <v>4050303.0095897899</v>
      </c>
      <c r="N82" s="119">
        <f t="shared" si="1"/>
        <v>1101896.90877706</v>
      </c>
      <c r="O82" s="119">
        <f t="shared" si="1"/>
        <v>6236465.7795239808</v>
      </c>
      <c r="P82" s="119">
        <f t="shared" si="1"/>
        <v>3116390.7868486098</v>
      </c>
      <c r="Q82" s="119">
        <f t="shared" si="1"/>
        <v>1815426.69481077</v>
      </c>
      <c r="R82" s="119">
        <f t="shared" si="1"/>
        <v>1531219.5742679508</v>
      </c>
      <c r="S82" s="119">
        <f t="shared" si="1"/>
        <v>65789805.297333047</v>
      </c>
      <c r="T82" s="64"/>
    </row>
    <row r="83" spans="1:20" ht="21.6" customHeight="1" x14ac:dyDescent="0.25">
      <c r="A83" s="65">
        <v>44391</v>
      </c>
      <c r="B83" s="66">
        <v>1201972.1654560999</v>
      </c>
      <c r="C83" s="67">
        <v>22563.434326739996</v>
      </c>
      <c r="D83" s="67">
        <v>3664020.6521427897</v>
      </c>
      <c r="E83" s="67">
        <v>4018456.4444202804</v>
      </c>
      <c r="F83" s="67">
        <v>486604.38669817994</v>
      </c>
      <c r="G83" s="67">
        <v>1082690.2567648198</v>
      </c>
      <c r="H83" s="67">
        <v>1454437.3369388499</v>
      </c>
      <c r="I83" s="67">
        <v>2021874.92091287</v>
      </c>
      <c r="J83" s="67">
        <v>695641.70544448995</v>
      </c>
      <c r="K83" s="67">
        <v>1384861.3431462401</v>
      </c>
      <c r="L83" s="67">
        <v>84988.703055490027</v>
      </c>
      <c r="M83" s="67">
        <v>1325538.8725560401</v>
      </c>
      <c r="N83" s="67">
        <v>338784.57418202009</v>
      </c>
      <c r="O83" s="67">
        <v>2103352.8811589899</v>
      </c>
      <c r="P83" s="67">
        <v>1013382.9335696499</v>
      </c>
      <c r="Q83" s="67">
        <v>609361.15031779988</v>
      </c>
      <c r="R83" s="68">
        <v>544858.86342635995</v>
      </c>
      <c r="S83" s="71">
        <v>22053390.624517709</v>
      </c>
      <c r="T83" s="64"/>
    </row>
    <row r="84" spans="1:20" ht="21.6" customHeight="1" x14ac:dyDescent="0.25">
      <c r="A84" s="65">
        <v>44422</v>
      </c>
      <c r="B84" s="66">
        <v>1218602.8135484299</v>
      </c>
      <c r="C84" s="67">
        <v>22140.594471360004</v>
      </c>
      <c r="D84" s="67">
        <v>3711351.8860719306</v>
      </c>
      <c r="E84" s="67">
        <v>4168605.0398903792</v>
      </c>
      <c r="F84" s="67">
        <v>500116.61317422002</v>
      </c>
      <c r="G84" s="67">
        <v>1102109.7793062699</v>
      </c>
      <c r="H84" s="67">
        <v>1433152.34890844</v>
      </c>
      <c r="I84" s="67">
        <v>2117578.3934454801</v>
      </c>
      <c r="J84" s="67">
        <v>691998.28941563994</v>
      </c>
      <c r="K84" s="67">
        <v>1375553.3397406198</v>
      </c>
      <c r="L84" s="67">
        <v>88771.947758290029</v>
      </c>
      <c r="M84" s="67">
        <v>1304935.2231930101</v>
      </c>
      <c r="N84" s="67">
        <v>339393.07220214995</v>
      </c>
      <c r="O84" s="67">
        <v>2159891.06180968</v>
      </c>
      <c r="P84" s="67">
        <v>1040465.9555940499</v>
      </c>
      <c r="Q84" s="67">
        <v>637781.76445866004</v>
      </c>
      <c r="R84" s="68">
        <v>557632.04042381002</v>
      </c>
      <c r="S84" s="71">
        <v>22470080.163412422</v>
      </c>
      <c r="T84" s="64"/>
    </row>
    <row r="85" spans="1:20" ht="21.6" customHeight="1" x14ac:dyDescent="0.25">
      <c r="A85" s="65">
        <v>44453</v>
      </c>
      <c r="B85" s="66">
        <v>1237755.9510939997</v>
      </c>
      <c r="C85" s="67">
        <v>20119.067414079997</v>
      </c>
      <c r="D85" s="67">
        <v>3767111.2805390898</v>
      </c>
      <c r="E85" s="67">
        <v>4129641.4815042797</v>
      </c>
      <c r="F85" s="67">
        <v>500325.09999050014</v>
      </c>
      <c r="G85" s="67">
        <v>1100999.9089760303</v>
      </c>
      <c r="H85" s="67">
        <v>1564445.2392839899</v>
      </c>
      <c r="I85" s="67">
        <v>2167706.59636705</v>
      </c>
      <c r="J85" s="67">
        <v>680629.33921577979</v>
      </c>
      <c r="K85" s="67">
        <v>1389143.8242243298</v>
      </c>
      <c r="L85" s="67">
        <v>87960.372011020008</v>
      </c>
      <c r="M85" s="67">
        <v>1328372.7900733999</v>
      </c>
      <c r="N85" s="67">
        <v>343491.12541841005</v>
      </c>
      <c r="O85" s="67">
        <v>2223655.2524190401</v>
      </c>
      <c r="P85" s="67">
        <v>1068883.19971015</v>
      </c>
      <c r="Q85" s="67">
        <v>612401.45168998011</v>
      </c>
      <c r="R85" s="68">
        <v>579461.98881327978</v>
      </c>
      <c r="S85" s="71">
        <v>22802103.968744408</v>
      </c>
      <c r="T85" s="64"/>
    </row>
    <row r="86" spans="1:20" ht="21.6" customHeight="1" x14ac:dyDescent="0.25">
      <c r="A86" s="118" t="s">
        <v>71</v>
      </c>
      <c r="B86" s="119">
        <f>B83+B84+B85</f>
        <v>3658330.9300985294</v>
      </c>
      <c r="C86" s="119">
        <f t="shared" ref="C86:S86" si="2">C83+C84+C85</f>
        <v>64823.096212179997</v>
      </c>
      <c r="D86" s="119">
        <f t="shared" si="2"/>
        <v>11142483.818753811</v>
      </c>
      <c r="E86" s="119">
        <f t="shared" si="2"/>
        <v>12316702.965814939</v>
      </c>
      <c r="F86" s="119">
        <f t="shared" si="2"/>
        <v>1487046.0998629001</v>
      </c>
      <c r="G86" s="119">
        <f t="shared" si="2"/>
        <v>3285799.9450471206</v>
      </c>
      <c r="H86" s="119">
        <f t="shared" si="2"/>
        <v>4452034.92513128</v>
      </c>
      <c r="I86" s="119">
        <f t="shared" si="2"/>
        <v>6307159.9107253999</v>
      </c>
      <c r="J86" s="119">
        <f t="shared" si="2"/>
        <v>2068269.3340759096</v>
      </c>
      <c r="K86" s="119">
        <f t="shared" si="2"/>
        <v>4149558.5071111899</v>
      </c>
      <c r="L86" s="119">
        <f t="shared" si="2"/>
        <v>261721.02282480005</v>
      </c>
      <c r="M86" s="119">
        <f t="shared" si="2"/>
        <v>3958846.8858224503</v>
      </c>
      <c r="N86" s="119">
        <f t="shared" si="2"/>
        <v>1021668.7718025801</v>
      </c>
      <c r="O86" s="119">
        <f t="shared" si="2"/>
        <v>6486899.1953877099</v>
      </c>
      <c r="P86" s="119">
        <f t="shared" si="2"/>
        <v>3122732.0888738502</v>
      </c>
      <c r="Q86" s="119">
        <f t="shared" si="2"/>
        <v>1859544.3664664398</v>
      </c>
      <c r="R86" s="119">
        <f t="shared" si="2"/>
        <v>1681952.8926634495</v>
      </c>
      <c r="S86" s="119">
        <f t="shared" si="2"/>
        <v>67325574.756674543</v>
      </c>
      <c r="T86" s="64"/>
    </row>
    <row r="87" spans="1:20" ht="21.6" customHeight="1" x14ac:dyDescent="0.25">
      <c r="A87" s="65">
        <v>44483</v>
      </c>
      <c r="B87" s="66">
        <v>1289824.1807548804</v>
      </c>
      <c r="C87" s="67">
        <v>23200.776737929995</v>
      </c>
      <c r="D87" s="67">
        <v>4011291.456452019</v>
      </c>
      <c r="E87" s="67">
        <v>4124843.7336172597</v>
      </c>
      <c r="F87" s="67">
        <v>496373.7688117199</v>
      </c>
      <c r="G87" s="67">
        <v>1105692.8894996503</v>
      </c>
      <c r="H87" s="67">
        <v>1613793.0875828196</v>
      </c>
      <c r="I87" s="67">
        <v>2303557.5002584304</v>
      </c>
      <c r="J87" s="67">
        <v>678941.29301407991</v>
      </c>
      <c r="K87" s="67">
        <v>1295274.3692631496</v>
      </c>
      <c r="L87" s="67">
        <v>83473.366344239999</v>
      </c>
      <c r="M87" s="67">
        <v>1346680.2791972603</v>
      </c>
      <c r="N87" s="67">
        <v>347290.64832505997</v>
      </c>
      <c r="O87" s="67">
        <v>2293583.3373730201</v>
      </c>
      <c r="P87" s="67">
        <v>1045674.0412720002</v>
      </c>
      <c r="Q87" s="67">
        <v>662945.28339986014</v>
      </c>
      <c r="R87" s="68">
        <v>601658.95068564638</v>
      </c>
      <c r="S87" s="71">
        <v>23324098.962589025</v>
      </c>
      <c r="T87" s="64"/>
    </row>
    <row r="88" spans="1:20" ht="21.6" customHeight="1" x14ac:dyDescent="0.25">
      <c r="A88" s="65">
        <v>44514</v>
      </c>
      <c r="B88" s="66">
        <v>1372863.3133610403</v>
      </c>
      <c r="C88" s="67">
        <v>25155.144077309997</v>
      </c>
      <c r="D88" s="67">
        <v>4061584.7658854686</v>
      </c>
      <c r="E88" s="67">
        <v>4149633.8468064805</v>
      </c>
      <c r="F88" s="67">
        <v>515363.71689176006</v>
      </c>
      <c r="G88" s="67">
        <v>1068514.77172013</v>
      </c>
      <c r="H88" s="67">
        <v>2016426.7286377803</v>
      </c>
      <c r="I88" s="67">
        <v>2314973.5763688898</v>
      </c>
      <c r="J88" s="67">
        <v>700323.81599216</v>
      </c>
      <c r="K88" s="67">
        <v>1143375.8922274299</v>
      </c>
      <c r="L88" s="67">
        <v>81643.214963110004</v>
      </c>
      <c r="M88" s="67">
        <v>1417030.5594790101</v>
      </c>
      <c r="N88" s="67">
        <v>347853.13136065</v>
      </c>
      <c r="O88" s="67">
        <v>2407272.7850020905</v>
      </c>
      <c r="P88" s="67">
        <v>1063977.9937888901</v>
      </c>
      <c r="Q88" s="67">
        <v>685774.72543267999</v>
      </c>
      <c r="R88" s="68">
        <v>640280.88307909295</v>
      </c>
      <c r="S88" s="71">
        <v>24012048.865073971</v>
      </c>
      <c r="T88" s="64"/>
    </row>
    <row r="89" spans="1:20" ht="21.6" customHeight="1" thickBot="1" x14ac:dyDescent="0.3">
      <c r="A89" s="75">
        <v>44544</v>
      </c>
      <c r="B89" s="76">
        <v>1457821.8188510102</v>
      </c>
      <c r="C89" s="77">
        <v>23637.980244119997</v>
      </c>
      <c r="D89" s="77">
        <v>4089291.8689111108</v>
      </c>
      <c r="E89" s="77">
        <v>4206510.4493677001</v>
      </c>
      <c r="F89" s="77">
        <v>522197.43079920998</v>
      </c>
      <c r="G89" s="77">
        <v>1069500.7245002696</v>
      </c>
      <c r="H89" s="77">
        <v>1708377.4417403101</v>
      </c>
      <c r="I89" s="77">
        <v>2348894.6134849195</v>
      </c>
      <c r="J89" s="77">
        <v>684869.76578549016</v>
      </c>
      <c r="K89" s="77">
        <v>1701023.7019828302</v>
      </c>
      <c r="L89" s="77">
        <v>82685.207002670009</v>
      </c>
      <c r="M89" s="77">
        <v>1465749.2319739198</v>
      </c>
      <c r="N89" s="77">
        <v>338944.71982611006</v>
      </c>
      <c r="O89" s="77">
        <v>2380308.4980487004</v>
      </c>
      <c r="P89" s="77">
        <v>958844.90009622998</v>
      </c>
      <c r="Q89" s="77">
        <v>694152.43426838005</v>
      </c>
      <c r="R89" s="78">
        <v>645382.63800556958</v>
      </c>
      <c r="S89" s="79">
        <v>24378193.424888551</v>
      </c>
      <c r="T89" s="64"/>
    </row>
    <row r="90" spans="1:20" x14ac:dyDescent="0.25">
      <c r="A90" s="122" t="s">
        <v>72</v>
      </c>
      <c r="B90" s="119">
        <f>B87+B88+B89</f>
        <v>4120509.3129669307</v>
      </c>
      <c r="C90" s="119">
        <f t="shared" ref="C90:S90" si="3">C87+C88+C89</f>
        <v>71993.901059359996</v>
      </c>
      <c r="D90" s="119">
        <f t="shared" si="3"/>
        <v>12162168.091248598</v>
      </c>
      <c r="E90" s="119">
        <f t="shared" si="3"/>
        <v>12480988.029791441</v>
      </c>
      <c r="F90" s="119">
        <f t="shared" si="3"/>
        <v>1533934.9165026899</v>
      </c>
      <c r="G90" s="119">
        <f t="shared" si="3"/>
        <v>3243708.38572005</v>
      </c>
      <c r="H90" s="119">
        <f t="shared" si="3"/>
        <v>5338597.25796091</v>
      </c>
      <c r="I90" s="119">
        <f t="shared" si="3"/>
        <v>6967425.6901122387</v>
      </c>
      <c r="J90" s="119">
        <f t="shared" si="3"/>
        <v>2064134.8747917302</v>
      </c>
      <c r="K90" s="119">
        <f t="shared" si="3"/>
        <v>4139673.9634734099</v>
      </c>
      <c r="L90" s="119">
        <f t="shared" si="3"/>
        <v>247801.78831002003</v>
      </c>
      <c r="M90" s="119">
        <f t="shared" si="3"/>
        <v>4229460.0706501901</v>
      </c>
      <c r="N90" s="119">
        <f t="shared" si="3"/>
        <v>1034088.49951182</v>
      </c>
      <c r="O90" s="119">
        <f t="shared" si="3"/>
        <v>7081164.6204238106</v>
      </c>
      <c r="P90" s="119">
        <f t="shared" si="3"/>
        <v>3068496.9351571202</v>
      </c>
      <c r="Q90" s="119">
        <f t="shared" si="3"/>
        <v>2042872.4431009202</v>
      </c>
      <c r="R90" s="119">
        <f t="shared" si="3"/>
        <v>1887322.4717703089</v>
      </c>
      <c r="S90" s="119">
        <f t="shared" si="3"/>
        <v>71714341.252551556</v>
      </c>
    </row>
    <row r="91" spans="1:20" x14ac:dyDescent="0.25">
      <c r="A91" s="80" t="s">
        <v>203</v>
      </c>
    </row>
    <row r="92" spans="1:20" x14ac:dyDescent="0.25">
      <c r="C92" s="64"/>
      <c r="D92" s="64"/>
      <c r="E92" s="64"/>
    </row>
    <row r="93" spans="1:20" x14ac:dyDescent="0.25">
      <c r="C93" s="64"/>
      <c r="D93" s="64"/>
      <c r="E93" s="64"/>
      <c r="G93" s="64"/>
      <c r="H93" s="64"/>
      <c r="I93" s="64"/>
    </row>
    <row r="94" spans="1:20" x14ac:dyDescent="0.25">
      <c r="C94" s="64"/>
      <c r="D94" s="64"/>
      <c r="E94" s="64"/>
      <c r="G94" s="64"/>
      <c r="H94" s="64"/>
      <c r="I94" s="64"/>
    </row>
    <row r="95" spans="1:20" x14ac:dyDescent="0.25">
      <c r="C95" s="64"/>
      <c r="D95" s="64"/>
      <c r="E95" s="64"/>
      <c r="G95" s="64"/>
      <c r="H95" s="64"/>
      <c r="I95" s="64"/>
    </row>
    <row r="96" spans="1:20" x14ac:dyDescent="0.25">
      <c r="C96" s="64"/>
      <c r="D96" s="64"/>
      <c r="E96" s="64"/>
      <c r="G96" s="64"/>
      <c r="H96" s="64"/>
      <c r="I96" s="64"/>
    </row>
    <row r="97" spans="3:9" x14ac:dyDescent="0.25">
      <c r="C97" s="64"/>
      <c r="D97" s="64"/>
      <c r="E97" s="64"/>
      <c r="G97" s="64"/>
      <c r="H97" s="64"/>
      <c r="I97" s="64"/>
    </row>
    <row r="98" spans="3:9" x14ac:dyDescent="0.25">
      <c r="C98" s="64"/>
      <c r="D98" s="64"/>
      <c r="E98" s="64"/>
      <c r="G98" s="64"/>
      <c r="H98" s="64"/>
      <c r="I98" s="64"/>
    </row>
    <row r="99" spans="3:9" x14ac:dyDescent="0.25">
      <c r="C99" s="64"/>
      <c r="D99" s="64"/>
      <c r="E99" s="64"/>
      <c r="G99" s="64"/>
      <c r="H99" s="64"/>
      <c r="I99" s="64"/>
    </row>
    <row r="100" spans="3:9" x14ac:dyDescent="0.25">
      <c r="C100" s="64"/>
      <c r="D100" s="64"/>
      <c r="E100" s="64"/>
      <c r="G100" s="64"/>
      <c r="H100" s="64"/>
      <c r="I100" s="64"/>
    </row>
    <row r="101" spans="3:9" x14ac:dyDescent="0.25">
      <c r="C101" s="64"/>
      <c r="D101" s="64"/>
      <c r="E101" s="64"/>
      <c r="G101" s="64"/>
      <c r="H101" s="64"/>
      <c r="I101" s="64"/>
    </row>
    <row r="102" spans="3:9" x14ac:dyDescent="0.25">
      <c r="C102" s="64"/>
      <c r="D102" s="64"/>
      <c r="E102" s="64"/>
      <c r="G102" s="64"/>
      <c r="H102" s="64"/>
      <c r="I102" s="64"/>
    </row>
    <row r="103" spans="3:9" x14ac:dyDescent="0.25">
      <c r="G103" s="64"/>
      <c r="H103" s="64"/>
      <c r="I103" s="64"/>
    </row>
    <row r="104" spans="3:9" x14ac:dyDescent="0.25">
      <c r="G104" s="64"/>
      <c r="H104" s="64"/>
      <c r="I104" s="64"/>
    </row>
    <row r="105" spans="3:9" x14ac:dyDescent="0.25">
      <c r="G105" s="64"/>
      <c r="H105" s="64"/>
      <c r="I105" s="64"/>
    </row>
    <row r="106" spans="3:9" x14ac:dyDescent="0.25">
      <c r="G106" s="64"/>
      <c r="H106" s="64"/>
      <c r="I106" s="64"/>
    </row>
    <row r="107" spans="3:9" x14ac:dyDescent="0.25">
      <c r="G107" s="64"/>
      <c r="H107" s="64"/>
      <c r="I107" s="64"/>
    </row>
    <row r="108" spans="3:9" x14ac:dyDescent="0.25">
      <c r="G108" s="64"/>
      <c r="H108" s="64"/>
      <c r="I108" s="64"/>
    </row>
    <row r="109" spans="3:9" x14ac:dyDescent="0.25">
      <c r="G109" s="64"/>
      <c r="H109" s="64"/>
      <c r="I109" s="64"/>
    </row>
    <row r="110" spans="3:9" x14ac:dyDescent="0.25">
      <c r="G110" s="64"/>
      <c r="H110" s="64"/>
      <c r="I110" s="64"/>
    </row>
    <row r="111" spans="3:9" x14ac:dyDescent="0.25">
      <c r="G111" s="64"/>
      <c r="H111" s="64"/>
      <c r="I111" s="64"/>
    </row>
  </sheetData>
  <mergeCells count="8">
    <mergeCell ref="J2:R2"/>
    <mergeCell ref="S2:S3"/>
    <mergeCell ref="A2:A3"/>
    <mergeCell ref="B2:B3"/>
    <mergeCell ref="C2:F2"/>
    <mergeCell ref="G2:G3"/>
    <mergeCell ref="H2:H3"/>
    <mergeCell ref="I2:I3"/>
  </mergeCells>
  <pageMargins left="0.25" right="0.2" top="0.6" bottom="0.1" header="0.3" footer="0.3"/>
  <pageSetup paperSize="9" scale="83" firstPageNumber="205" orientation="landscape" useFirstPageNumber="1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360C-FF05-4534-BBCC-738B7D39031F}">
  <dimension ref="A1:AB19"/>
  <sheetViews>
    <sheetView view="pageBreakPreview" zoomScale="90" zoomScaleNormal="90" zoomScaleSheetLayoutView="90" workbookViewId="0">
      <pane xSplit="1" ySplit="3" topLeftCell="T4" activePane="bottomRight" state="frozen"/>
      <selection activeCell="FP559" sqref="FP559"/>
      <selection pane="topRight" activeCell="FP559" sqref="FP559"/>
      <selection pane="bottomLeft" activeCell="FP559" sqref="FP559"/>
      <selection pane="bottomRight" activeCell="AB6" sqref="AB6"/>
    </sheetView>
  </sheetViews>
  <sheetFormatPr defaultColWidth="8.44140625" defaultRowHeight="13.2" x14ac:dyDescent="0.25"/>
  <cols>
    <col min="1" max="1" width="48.88671875" style="81" customWidth="1"/>
    <col min="2" max="5" width="14.21875" style="81" customWidth="1"/>
    <col min="6" max="8" width="13" style="81" customWidth="1"/>
    <col min="9" max="9" width="14.21875" style="81" customWidth="1"/>
    <col min="10" max="12" width="13" style="81" customWidth="1"/>
    <col min="13" max="25" width="14.21875" style="81" customWidth="1"/>
    <col min="26" max="26" width="11.5546875" style="81" bestFit="1" customWidth="1"/>
    <col min="27" max="16384" width="8.44140625" style="81"/>
  </cols>
  <sheetData>
    <row r="1" spans="1:28" ht="24.6" x14ac:dyDescent="0.4">
      <c r="A1" s="82"/>
    </row>
    <row r="2" spans="1:28" ht="23.4" thickBot="1" x14ac:dyDescent="0.45">
      <c r="A2" s="83"/>
      <c r="B2" s="84" t="s">
        <v>205</v>
      </c>
      <c r="C2" s="84" t="s">
        <v>205</v>
      </c>
      <c r="D2" s="84" t="s">
        <v>205</v>
      </c>
      <c r="E2" s="84" t="s">
        <v>205</v>
      </c>
      <c r="F2" s="84" t="s">
        <v>205</v>
      </c>
      <c r="G2" s="84" t="s">
        <v>205</v>
      </c>
      <c r="H2" s="84" t="s">
        <v>205</v>
      </c>
      <c r="I2" s="84" t="s">
        <v>205</v>
      </c>
      <c r="J2" s="84" t="s">
        <v>205</v>
      </c>
      <c r="K2" s="84" t="s">
        <v>206</v>
      </c>
      <c r="L2" s="84" t="s">
        <v>206</v>
      </c>
      <c r="M2" s="84" t="s">
        <v>206</v>
      </c>
      <c r="N2" s="84" t="s">
        <v>206</v>
      </c>
      <c r="O2" s="84" t="s">
        <v>206</v>
      </c>
      <c r="P2" s="84" t="s">
        <v>206</v>
      </c>
      <c r="Q2" s="84" t="s">
        <v>206</v>
      </c>
      <c r="R2" s="84" t="s">
        <v>206</v>
      </c>
      <c r="S2" s="84" t="s">
        <v>206</v>
      </c>
      <c r="T2" s="84" t="s">
        <v>206</v>
      </c>
      <c r="U2" s="84" t="s">
        <v>206</v>
      </c>
      <c r="V2" s="84" t="s">
        <v>206</v>
      </c>
      <c r="W2" s="84" t="s">
        <v>206</v>
      </c>
      <c r="X2" s="84" t="s">
        <v>206</v>
      </c>
      <c r="Y2" s="84" t="s">
        <v>206</v>
      </c>
    </row>
    <row r="3" spans="1:28" s="87" customFormat="1" ht="13.8" x14ac:dyDescent="0.3">
      <c r="A3" s="85" t="s">
        <v>207</v>
      </c>
      <c r="B3" s="86">
        <v>43831</v>
      </c>
      <c r="C3" s="86">
        <v>43862</v>
      </c>
      <c r="D3" s="86">
        <v>43891</v>
      </c>
      <c r="E3" s="86">
        <v>43922</v>
      </c>
      <c r="F3" s="86">
        <v>43953</v>
      </c>
      <c r="G3" s="86">
        <v>43984</v>
      </c>
      <c r="H3" s="86">
        <v>44014</v>
      </c>
      <c r="I3" s="86">
        <v>44045</v>
      </c>
      <c r="J3" s="86">
        <v>44076</v>
      </c>
      <c r="K3" s="86">
        <v>44106</v>
      </c>
      <c r="L3" s="86">
        <v>44137</v>
      </c>
      <c r="M3" s="86">
        <v>44167</v>
      </c>
      <c r="N3" s="86">
        <v>44198</v>
      </c>
      <c r="O3" s="86">
        <v>44229</v>
      </c>
      <c r="P3" s="86">
        <v>44257</v>
      </c>
      <c r="Q3" s="86">
        <v>44288</v>
      </c>
      <c r="R3" s="86">
        <v>44319</v>
      </c>
      <c r="S3" s="86">
        <v>44351</v>
      </c>
      <c r="T3" s="86">
        <v>44383</v>
      </c>
      <c r="U3" s="86">
        <v>44415</v>
      </c>
      <c r="V3" s="86">
        <v>44447</v>
      </c>
      <c r="W3" s="86">
        <v>44479</v>
      </c>
      <c r="X3" s="86">
        <v>44511</v>
      </c>
      <c r="Y3" s="86">
        <v>44543</v>
      </c>
    </row>
    <row r="4" spans="1:28" s="89" customFormat="1" x14ac:dyDescent="0.25">
      <c r="A4" s="90" t="s">
        <v>208</v>
      </c>
      <c r="B4" s="91">
        <v>36297245.027406678</v>
      </c>
      <c r="C4" s="91">
        <v>37132194.113456145</v>
      </c>
      <c r="D4" s="91">
        <v>38431948.10531339</v>
      </c>
      <c r="E4" s="91">
        <v>39603928.775765926</v>
      </c>
      <c r="F4" s="91">
        <v>38913828.544557251</v>
      </c>
      <c r="G4" s="91">
        <v>38453939.566162251</v>
      </c>
      <c r="H4" s="91">
        <v>39849571.533868037</v>
      </c>
      <c r="I4" s="91">
        <v>38792303.904300325</v>
      </c>
      <c r="J4" s="91">
        <v>39429671.216627821</v>
      </c>
      <c r="K4" s="91">
        <v>39537142.130632833</v>
      </c>
      <c r="L4" s="91">
        <v>40194156.055295452</v>
      </c>
      <c r="M4" s="91">
        <v>41383172.98453258</v>
      </c>
      <c r="N4" s="91">
        <v>42492010.49320738</v>
      </c>
      <c r="O4" s="91">
        <v>43091736.198639408</v>
      </c>
      <c r="P4" s="91">
        <v>43503924.951272711</v>
      </c>
      <c r="Q4" s="91">
        <v>44134011.02729167</v>
      </c>
      <c r="R4" s="91">
        <v>44669259.810021609</v>
      </c>
      <c r="S4" s="91">
        <v>44219415.29882513</v>
      </c>
      <c r="T4" s="91">
        <v>44985309.218280569</v>
      </c>
      <c r="U4" s="91">
        <v>46009146.000137463</v>
      </c>
      <c r="V4" s="91">
        <v>46941916.238222465</v>
      </c>
      <c r="W4" s="91">
        <v>47566565.617379829</v>
      </c>
      <c r="X4" s="91">
        <v>48413289.104272977</v>
      </c>
      <c r="Y4" s="91">
        <v>48521403.569830485</v>
      </c>
      <c r="Z4" s="91"/>
    </row>
    <row r="5" spans="1:28" s="89" customFormat="1" x14ac:dyDescent="0.25">
      <c r="A5" s="92" t="s">
        <v>216</v>
      </c>
      <c r="B5" s="91">
        <v>9645254.9198699519</v>
      </c>
      <c r="C5" s="91">
        <v>10352073.72289113</v>
      </c>
      <c r="D5" s="91">
        <v>10009034.67530825</v>
      </c>
      <c r="E5" s="91">
        <v>10710050.784940533</v>
      </c>
      <c r="F5" s="91">
        <v>9564579.4907402769</v>
      </c>
      <c r="G5" s="91">
        <v>8898424.8386169821</v>
      </c>
      <c r="H5" s="91">
        <v>9661188.0922583025</v>
      </c>
      <c r="I5" s="91">
        <v>8410276.4854960237</v>
      </c>
      <c r="J5" s="91">
        <v>9683889.7050938513</v>
      </c>
      <c r="K5" s="91">
        <v>10449164.260423612</v>
      </c>
      <c r="L5" s="91">
        <v>10782279.07824772</v>
      </c>
      <c r="M5" s="91">
        <v>11492711.317889791</v>
      </c>
      <c r="N5" s="91">
        <v>12085727.764097869</v>
      </c>
      <c r="O5" s="91">
        <v>12586130.059554491</v>
      </c>
      <c r="P5" s="91">
        <v>12066876.874175953</v>
      </c>
      <c r="Q5" s="91">
        <v>12236471.92567596</v>
      </c>
      <c r="R5" s="91">
        <v>12552025.367358359</v>
      </c>
      <c r="S5" s="91">
        <v>11593876.283332754</v>
      </c>
      <c r="T5" s="91">
        <v>12124677.178512808</v>
      </c>
      <c r="U5" s="91">
        <v>12567398.20348534</v>
      </c>
      <c r="V5" s="91">
        <v>13005389.10289238</v>
      </c>
      <c r="W5" s="91">
        <v>12946605.350649046</v>
      </c>
      <c r="X5" s="91">
        <v>13034104.653957706</v>
      </c>
      <c r="Y5" s="91">
        <v>13326804.914940698</v>
      </c>
      <c r="Z5" s="91"/>
    </row>
    <row r="6" spans="1:28" x14ac:dyDescent="0.25">
      <c r="A6" s="93" t="s">
        <v>209</v>
      </c>
      <c r="B6" s="94">
        <v>16928781.177159641</v>
      </c>
      <c r="C6" s="94">
        <v>17120577.184021309</v>
      </c>
      <c r="D6" s="94">
        <v>16730376.73143026</v>
      </c>
      <c r="E6" s="94">
        <v>17933220.266390093</v>
      </c>
      <c r="F6" s="94">
        <v>17414350.905083638</v>
      </c>
      <c r="G6" s="94">
        <v>17939252.26780729</v>
      </c>
      <c r="H6" s="94">
        <v>18717287.83433219</v>
      </c>
      <c r="I6" s="94">
        <v>19109859.551661551</v>
      </c>
      <c r="J6" s="94">
        <v>19027805.390963532</v>
      </c>
      <c r="K6" s="94">
        <v>19500432.104658462</v>
      </c>
      <c r="L6" s="94">
        <v>19850295.119841181</v>
      </c>
      <c r="M6" s="94">
        <v>19973932.416206792</v>
      </c>
      <c r="N6" s="94">
        <v>20446178.12830139</v>
      </c>
      <c r="O6" s="94">
        <v>21036090.16652143</v>
      </c>
      <c r="P6" s="94">
        <v>21231720.552497141</v>
      </c>
      <c r="Q6" s="94">
        <v>21540120.49712161</v>
      </c>
      <c r="R6" s="94">
        <v>22267603.972198468</v>
      </c>
      <c r="S6" s="94">
        <v>21323188.144377273</v>
      </c>
      <c r="T6" s="94">
        <v>21695414.612668511</v>
      </c>
      <c r="U6" s="94">
        <v>22935148.573344409</v>
      </c>
      <c r="V6" s="94">
        <v>24143749.729793441</v>
      </c>
      <c r="W6" s="94">
        <v>24981102.395021357</v>
      </c>
      <c r="X6" s="94">
        <v>24733974.812183015</v>
      </c>
      <c r="Y6" s="94">
        <v>24782774.622576438</v>
      </c>
      <c r="Z6" s="91"/>
      <c r="AB6" s="81" t="s">
        <v>217</v>
      </c>
    </row>
    <row r="7" spans="1:28" x14ac:dyDescent="0.25">
      <c r="A7" s="93" t="s">
        <v>210</v>
      </c>
      <c r="B7" s="94">
        <v>-7283526.25728969</v>
      </c>
      <c r="C7" s="94">
        <v>-6768503.4611301804</v>
      </c>
      <c r="D7" s="94">
        <v>-6721342.0561220106</v>
      </c>
      <c r="E7" s="94">
        <v>-7223169.4814495593</v>
      </c>
      <c r="F7" s="94">
        <v>-7849771.4143433599</v>
      </c>
      <c r="G7" s="94">
        <v>-9040827.4291903079</v>
      </c>
      <c r="H7" s="94">
        <v>-9056099.742073888</v>
      </c>
      <c r="I7" s="94">
        <v>-10699583.066165527</v>
      </c>
      <c r="J7" s="94">
        <v>-9343915.6858696807</v>
      </c>
      <c r="K7" s="94">
        <v>-9051267.8442348503</v>
      </c>
      <c r="L7" s="94">
        <v>-9068016.0415934604</v>
      </c>
      <c r="M7" s="94">
        <v>-8481221.098317001</v>
      </c>
      <c r="N7" s="94">
        <v>-8360450.3642035201</v>
      </c>
      <c r="O7" s="94">
        <v>-8449960.1069669388</v>
      </c>
      <c r="P7" s="94">
        <v>-9164843.6783211883</v>
      </c>
      <c r="Q7" s="94">
        <v>-9303648.5714456495</v>
      </c>
      <c r="R7" s="94">
        <v>-9715578.6048401091</v>
      </c>
      <c r="S7" s="94">
        <v>-9729311.8610445186</v>
      </c>
      <c r="T7" s="94">
        <v>-9570737.4341557026</v>
      </c>
      <c r="U7" s="94">
        <v>-10367750.36985907</v>
      </c>
      <c r="V7" s="94">
        <v>-11138360.62690106</v>
      </c>
      <c r="W7" s="94">
        <v>-12034497.044372311</v>
      </c>
      <c r="X7" s="94">
        <v>-11699870.158225309</v>
      </c>
      <c r="Y7" s="94">
        <v>-11455969.70763574</v>
      </c>
      <c r="Z7" s="91"/>
    </row>
    <row r="8" spans="1:28" s="89" customFormat="1" x14ac:dyDescent="0.25">
      <c r="A8" s="92" t="s">
        <v>218</v>
      </c>
      <c r="B8" s="95">
        <v>26651990.107536722</v>
      </c>
      <c r="C8" s="95">
        <v>26780120.390565015</v>
      </c>
      <c r="D8" s="95">
        <v>28422913.430005141</v>
      </c>
      <c r="E8" s="95">
        <v>28893877.990825389</v>
      </c>
      <c r="F8" s="95">
        <v>29349249.053816974</v>
      </c>
      <c r="G8" s="95">
        <v>29555514.727545269</v>
      </c>
      <c r="H8" s="95">
        <v>30188383.441609733</v>
      </c>
      <c r="I8" s="95">
        <v>30382027.418804303</v>
      </c>
      <c r="J8" s="95">
        <v>29745781.511533968</v>
      </c>
      <c r="K8" s="95">
        <v>29087977.870209217</v>
      </c>
      <c r="L8" s="95">
        <v>29411876.977047734</v>
      </c>
      <c r="M8" s="95">
        <v>29890461.666642793</v>
      </c>
      <c r="N8" s="95">
        <v>30406282.729109511</v>
      </c>
      <c r="O8" s="95">
        <v>30505606.13908492</v>
      </c>
      <c r="P8" s="95">
        <v>31437048.07709676</v>
      </c>
      <c r="Q8" s="95">
        <v>31897539.101615712</v>
      </c>
      <c r="R8" s="95">
        <v>32117234.442663249</v>
      </c>
      <c r="S8" s="95">
        <v>32625539.015492372</v>
      </c>
      <c r="T8" s="95">
        <v>32860632.039767757</v>
      </c>
      <c r="U8" s="95">
        <v>33441747.796652127</v>
      </c>
      <c r="V8" s="95">
        <v>33936527.135330081</v>
      </c>
      <c r="W8" s="95">
        <v>34619960.266730785</v>
      </c>
      <c r="X8" s="95">
        <v>35379184.450315267</v>
      </c>
      <c r="Y8" s="95">
        <v>35194598.654889785</v>
      </c>
      <c r="Z8" s="91"/>
    </row>
    <row r="9" spans="1:28" s="89" customFormat="1" x14ac:dyDescent="0.25">
      <c r="A9" s="96" t="s">
        <v>219</v>
      </c>
      <c r="B9" s="91">
        <v>7825501.825963961</v>
      </c>
      <c r="C9" s="91">
        <v>7857884.5434193108</v>
      </c>
      <c r="D9" s="91">
        <v>8519295.8746499699</v>
      </c>
      <c r="E9" s="91">
        <v>8877640.08003572</v>
      </c>
      <c r="F9" s="91">
        <v>9255620.4239847716</v>
      </c>
      <c r="G9" s="91">
        <v>9407070.1873747706</v>
      </c>
      <c r="H9" s="91">
        <v>9350154.6858330313</v>
      </c>
      <c r="I9" s="91">
        <v>9376426.4076350518</v>
      </c>
      <c r="J9" s="91">
        <v>8524898.3130091503</v>
      </c>
      <c r="K9" s="91">
        <v>8469065.2619816102</v>
      </c>
      <c r="L9" s="91">
        <v>8416580.6159676407</v>
      </c>
      <c r="M9" s="91">
        <v>8333923.7235106193</v>
      </c>
      <c r="N9" s="91">
        <v>8169982.1135329483</v>
      </c>
      <c r="O9" s="91">
        <v>8227265.5055215992</v>
      </c>
      <c r="P9" s="91">
        <v>8194221.4651903789</v>
      </c>
      <c r="Q9" s="91">
        <v>8139539.7344818898</v>
      </c>
      <c r="R9" s="91">
        <v>8114678.0176289398</v>
      </c>
      <c r="S9" s="91">
        <v>8176373.2240636498</v>
      </c>
      <c r="T9" s="91">
        <v>8014278.1959956996</v>
      </c>
      <c r="U9" s="91">
        <v>8002616.7925636303</v>
      </c>
      <c r="V9" s="91">
        <v>8052876.0423972998</v>
      </c>
      <c r="W9" s="91">
        <v>8063912.9104811195</v>
      </c>
      <c r="X9" s="91">
        <v>8074406.8802049998</v>
      </c>
      <c r="Y9" s="91">
        <v>7890661.6537405504</v>
      </c>
      <c r="Z9" s="91"/>
    </row>
    <row r="10" spans="1:28" s="89" customFormat="1" x14ac:dyDescent="0.25">
      <c r="A10" s="96" t="s">
        <v>211</v>
      </c>
      <c r="B10" s="91">
        <v>1823862.5790723399</v>
      </c>
      <c r="C10" s="91">
        <v>1864843.3410036699</v>
      </c>
      <c r="D10" s="91">
        <v>1870842.56580097</v>
      </c>
      <c r="E10" s="91">
        <v>1802743.44325652</v>
      </c>
      <c r="F10" s="91">
        <v>1786181.04316562</v>
      </c>
      <c r="G10" s="91">
        <v>1812287.6187452001</v>
      </c>
      <c r="H10" s="91">
        <v>1907598.76623259</v>
      </c>
      <c r="I10" s="91">
        <v>1936972.76876232</v>
      </c>
      <c r="J10" s="91">
        <v>1978193.42233222</v>
      </c>
      <c r="K10" s="91">
        <v>1992036.6677313098</v>
      </c>
      <c r="L10" s="91">
        <v>2006119.6387257499</v>
      </c>
      <c r="M10" s="91">
        <v>2068515.15658484</v>
      </c>
      <c r="N10" s="91">
        <v>1867800.2774779198</v>
      </c>
      <c r="O10" s="91">
        <v>2099751.3941380195</v>
      </c>
      <c r="P10" s="91">
        <v>2108320.4430197095</v>
      </c>
      <c r="Q10" s="91">
        <v>2116017.28047767</v>
      </c>
      <c r="R10" s="91">
        <v>2137309.9088201392</v>
      </c>
      <c r="S10" s="91">
        <v>2142319.9101292398</v>
      </c>
      <c r="T10" s="91">
        <v>2233586.55390306</v>
      </c>
      <c r="U10" s="91">
        <v>2264181.93871402</v>
      </c>
      <c r="V10" s="91">
        <v>2310447.15600301</v>
      </c>
      <c r="W10" s="91">
        <v>2434081.5614376101</v>
      </c>
      <c r="X10" s="91">
        <v>2471783.7083305102</v>
      </c>
      <c r="Y10" s="91">
        <v>2495253.5574078797</v>
      </c>
      <c r="Z10" s="91"/>
    </row>
    <row r="11" spans="1:28" s="89" customFormat="1" x14ac:dyDescent="0.25">
      <c r="A11" s="96" t="s">
        <v>212</v>
      </c>
      <c r="B11" s="91">
        <v>802657.50631235004</v>
      </c>
      <c r="C11" s="91">
        <v>765292.96722791006</v>
      </c>
      <c r="D11" s="91">
        <v>780510.49572565989</v>
      </c>
      <c r="E11" s="91">
        <v>811573.68683573999</v>
      </c>
      <c r="F11" s="91">
        <v>732900.38613267988</v>
      </c>
      <c r="G11" s="91">
        <v>711925.51813176007</v>
      </c>
      <c r="H11" s="91">
        <v>708246.80386937992</v>
      </c>
      <c r="I11" s="91">
        <v>742904.84215925005</v>
      </c>
      <c r="J11" s="91">
        <v>736685.23294626002</v>
      </c>
      <c r="K11" s="91">
        <v>726646.23870410991</v>
      </c>
      <c r="L11" s="91">
        <v>739582.49441855005</v>
      </c>
      <c r="M11" s="91">
        <v>774361.90619200992</v>
      </c>
      <c r="N11" s="91">
        <v>845095.39194241993</v>
      </c>
      <c r="O11" s="91">
        <v>846543.00443755998</v>
      </c>
      <c r="P11" s="91">
        <v>849699.68488791992</v>
      </c>
      <c r="Q11" s="91">
        <v>853870.03653574991</v>
      </c>
      <c r="R11" s="91">
        <v>928339.49309468991</v>
      </c>
      <c r="S11" s="91">
        <v>997024.59493887995</v>
      </c>
      <c r="T11" s="91">
        <v>964241.47545032005</v>
      </c>
      <c r="U11" s="91">
        <v>1137742.7971597</v>
      </c>
      <c r="V11" s="91">
        <v>1163179.80942971</v>
      </c>
      <c r="W11" s="91">
        <v>880509.19079085987</v>
      </c>
      <c r="X11" s="91">
        <v>1160673.81516241</v>
      </c>
      <c r="Y11" s="91">
        <v>876882.00256254</v>
      </c>
      <c r="Z11" s="91"/>
    </row>
    <row r="12" spans="1:28" s="89" customFormat="1" x14ac:dyDescent="0.25">
      <c r="A12" s="96" t="s">
        <v>213</v>
      </c>
      <c r="B12" s="91">
        <v>16199968.196188072</v>
      </c>
      <c r="C12" s="91">
        <v>16292099.538914127</v>
      </c>
      <c r="D12" s="91">
        <v>17252264.493828543</v>
      </c>
      <c r="E12" s="91">
        <v>17401920.780697409</v>
      </c>
      <c r="F12" s="91">
        <v>17574547.200533904</v>
      </c>
      <c r="G12" s="91">
        <v>17624231.403293539</v>
      </c>
      <c r="H12" s="91">
        <v>18222383.185674734</v>
      </c>
      <c r="I12" s="91">
        <v>18325723.400247678</v>
      </c>
      <c r="J12" s="91">
        <v>18506004.54324634</v>
      </c>
      <c r="K12" s="91">
        <v>17900229.701792188</v>
      </c>
      <c r="L12" s="91">
        <v>18249594.227935795</v>
      </c>
      <c r="M12" s="91">
        <v>18713660.880355325</v>
      </c>
      <c r="N12" s="91">
        <v>19523404.946156222</v>
      </c>
      <c r="O12" s="91">
        <v>19332046.234987743</v>
      </c>
      <c r="P12" s="91">
        <v>20284806.483998753</v>
      </c>
      <c r="Q12" s="91">
        <v>20788112.050120406</v>
      </c>
      <c r="R12" s="91">
        <v>20936907.023119479</v>
      </c>
      <c r="S12" s="91">
        <v>21309821.286360603</v>
      </c>
      <c r="T12" s="91">
        <v>21648525.814418677</v>
      </c>
      <c r="U12" s="91">
        <v>22037206.268214777</v>
      </c>
      <c r="V12" s="91">
        <v>22410024.127500065</v>
      </c>
      <c r="W12" s="91">
        <v>23241456.604021192</v>
      </c>
      <c r="X12" s="91">
        <v>23672320.046617344</v>
      </c>
      <c r="Y12" s="91">
        <v>23931801.441178814</v>
      </c>
      <c r="Z12" s="91"/>
    </row>
    <row r="13" spans="1:28" s="89" customFormat="1" x14ac:dyDescent="0.25">
      <c r="A13" s="97" t="s">
        <v>214</v>
      </c>
      <c r="B13" s="91">
        <v>8467394.2232700288</v>
      </c>
      <c r="C13" s="91">
        <v>8611984.1124685537</v>
      </c>
      <c r="D13" s="91">
        <v>9216164.6047892794</v>
      </c>
      <c r="E13" s="91">
        <v>9757261.418336153</v>
      </c>
      <c r="F13" s="91">
        <v>10578122.121834075</v>
      </c>
      <c r="G13" s="91">
        <v>10513081.506176973</v>
      </c>
      <c r="H13" s="91">
        <v>10749123.618535379</v>
      </c>
      <c r="I13" s="91">
        <v>11162012.026595771</v>
      </c>
      <c r="J13" s="91">
        <v>11537186.272419723</v>
      </c>
      <c r="K13" s="91">
        <v>12094391.308794286</v>
      </c>
      <c r="L13" s="91">
        <v>12562525.53242214</v>
      </c>
      <c r="M13" s="91">
        <v>13342787.744913777</v>
      </c>
      <c r="N13" s="91">
        <v>13496818.496918384</v>
      </c>
      <c r="O13" s="91">
        <v>14164076.351291742</v>
      </c>
      <c r="P13" s="91">
        <v>13832542.771012098</v>
      </c>
      <c r="Q13" s="91">
        <v>13693741.252450269</v>
      </c>
      <c r="R13" s="91">
        <v>13940215.364348041</v>
      </c>
      <c r="S13" s="91">
        <v>13776208.451625856</v>
      </c>
      <c r="T13" s="91">
        <v>13891362.381910572</v>
      </c>
      <c r="U13" s="91">
        <v>14114824.086668052</v>
      </c>
      <c r="V13" s="91">
        <v>13589718.923899779</v>
      </c>
      <c r="W13" s="91">
        <v>13969627.707715174</v>
      </c>
      <c r="X13" s="91">
        <v>14392820.003134212</v>
      </c>
      <c r="Y13" s="91">
        <v>15230884.587203981</v>
      </c>
      <c r="Z13" s="91"/>
    </row>
    <row r="14" spans="1:28" s="89" customFormat="1" x14ac:dyDescent="0.25">
      <c r="A14" s="97" t="s">
        <v>215</v>
      </c>
      <c r="B14" s="91">
        <v>18807815.439340439</v>
      </c>
      <c r="C14" s="91">
        <v>19321592.28438706</v>
      </c>
      <c r="D14" s="91">
        <v>19903120.227330085</v>
      </c>
      <c r="E14" s="91">
        <v>20298614.38306595</v>
      </c>
      <c r="F14" s="91">
        <v>20165858.655611269</v>
      </c>
      <c r="G14" s="91">
        <v>20212154.809280608</v>
      </c>
      <c r="H14" s="91">
        <v>20561724.331947595</v>
      </c>
      <c r="I14" s="91">
        <v>21129112.897539597</v>
      </c>
      <c r="J14" s="91">
        <v>21409775.325960122</v>
      </c>
      <c r="K14" s="91">
        <v>21535340.329674117</v>
      </c>
      <c r="L14" s="91">
        <v>21698784.946097337</v>
      </c>
      <c r="M14" s="91">
        <v>21990480.052228697</v>
      </c>
      <c r="N14" s="91">
        <v>21688948.628273867</v>
      </c>
      <c r="O14" s="91">
        <v>21615357.142391235</v>
      </c>
      <c r="P14" s="91">
        <v>22150005.842426132</v>
      </c>
      <c r="Q14" s="91">
        <v>22467042.614403833</v>
      </c>
      <c r="R14" s="91">
        <v>22436331.561110429</v>
      </c>
      <c r="S14" s="91">
        <v>22838659.568220951</v>
      </c>
      <c r="T14" s="91">
        <v>23472555.275444996</v>
      </c>
      <c r="U14" s="91">
        <v>24383199.211297087</v>
      </c>
      <c r="V14" s="91">
        <v>24487916.186799064</v>
      </c>
      <c r="W14" s="91">
        <v>24963926.762291104</v>
      </c>
      <c r="X14" s="91">
        <v>25481203.122852594</v>
      </c>
      <c r="Y14" s="91">
        <v>25648264.874256309</v>
      </c>
      <c r="Z14" s="91"/>
    </row>
    <row r="15" spans="1:28" s="89" customFormat="1" x14ac:dyDescent="0.25">
      <c r="A15" s="88" t="s">
        <v>220</v>
      </c>
      <c r="B15" s="94">
        <v>1274490.06944137</v>
      </c>
      <c r="C15" s="94">
        <v>1256418.1485762801</v>
      </c>
      <c r="D15" s="94">
        <v>1395109.31430738</v>
      </c>
      <c r="E15" s="94">
        <v>1064034.9542039598</v>
      </c>
      <c r="F15" s="94">
        <v>989937.72335502005</v>
      </c>
      <c r="G15" s="94">
        <v>917546.19503508997</v>
      </c>
      <c r="H15" s="94">
        <v>1036520.59808287</v>
      </c>
      <c r="I15" s="94">
        <v>1027631.84976737</v>
      </c>
      <c r="J15" s="94">
        <v>1122322.5264423902</v>
      </c>
      <c r="K15" s="94">
        <v>1063047.5756457699</v>
      </c>
      <c r="L15" s="94">
        <v>1075333.1794346899</v>
      </c>
      <c r="M15" s="94">
        <v>1148641.2979995199</v>
      </c>
      <c r="N15" s="94">
        <v>998241.88241646998</v>
      </c>
      <c r="O15" s="94">
        <v>846565.59351944993</v>
      </c>
      <c r="P15" s="94">
        <v>778208.57281181996</v>
      </c>
      <c r="Q15" s="94">
        <v>803588.41529750009</v>
      </c>
      <c r="R15" s="94">
        <v>739553.44190814998</v>
      </c>
      <c r="S15" s="94">
        <v>898071.90214463999</v>
      </c>
      <c r="T15" s="94">
        <v>756663.78837880015</v>
      </c>
      <c r="U15" s="94">
        <v>1042849.1201485801</v>
      </c>
      <c r="V15" s="94">
        <v>903493.54017378006</v>
      </c>
      <c r="W15" s="94">
        <v>691018.12810125994</v>
      </c>
      <c r="X15" s="94">
        <v>699120.03651951998</v>
      </c>
      <c r="Y15" s="94">
        <v>58972.54562497</v>
      </c>
      <c r="Z15" s="91"/>
    </row>
    <row r="16" spans="1:28" x14ac:dyDescent="0.25">
      <c r="A16" s="88" t="s">
        <v>221</v>
      </c>
      <c r="B16" s="94">
        <v>17201873.452999998</v>
      </c>
      <c r="C16" s="94">
        <v>17731433.26838126</v>
      </c>
      <c r="D16" s="94">
        <v>18159679.739469469</v>
      </c>
      <c r="E16" s="94">
        <v>18877554.332963288</v>
      </c>
      <c r="F16" s="94">
        <v>18861285.68148132</v>
      </c>
      <c r="G16" s="94">
        <v>18734031.340215452</v>
      </c>
      <c r="H16" s="94">
        <v>19159974.977973871</v>
      </c>
      <c r="I16" s="94">
        <v>19685666.002829574</v>
      </c>
      <c r="J16" s="94">
        <v>19853158.093518537</v>
      </c>
      <c r="K16" s="94">
        <v>20032620.989650201</v>
      </c>
      <c r="L16" s="94">
        <v>20161986.882485472</v>
      </c>
      <c r="M16" s="94">
        <v>20370022.24410345</v>
      </c>
      <c r="N16" s="94">
        <v>20188536.570719916</v>
      </c>
      <c r="O16" s="94">
        <v>20322072.931776818</v>
      </c>
      <c r="P16" s="94">
        <v>20676611.689934932</v>
      </c>
      <c r="Q16" s="94">
        <v>20964958.42351241</v>
      </c>
      <c r="R16" s="94">
        <v>21210083.053341262</v>
      </c>
      <c r="S16" s="94">
        <v>21469482.521626882</v>
      </c>
      <c r="T16" s="94">
        <v>22253812.21319925</v>
      </c>
      <c r="U16" s="94">
        <v>22842648.020462751</v>
      </c>
      <c r="V16" s="94">
        <v>23061083.681631241</v>
      </c>
      <c r="W16" s="94">
        <v>23682832.591815859</v>
      </c>
      <c r="X16" s="94">
        <v>24196941.309803382</v>
      </c>
      <c r="Y16" s="94">
        <v>25062066.356613651</v>
      </c>
      <c r="Z16" s="91"/>
    </row>
    <row r="17" spans="1:26" x14ac:dyDescent="0.25">
      <c r="A17" s="88" t="s">
        <v>222</v>
      </c>
      <c r="B17" s="94">
        <v>73604.49500000001</v>
      </c>
      <c r="C17" s="94">
        <v>76685.403558289981</v>
      </c>
      <c r="D17" s="94">
        <v>76033.263120639996</v>
      </c>
      <c r="E17" s="94">
        <v>74716.040153049995</v>
      </c>
      <c r="F17" s="94">
        <v>82297.972256169989</v>
      </c>
      <c r="G17" s="94">
        <v>83384.568701740005</v>
      </c>
      <c r="H17" s="94">
        <v>90654.268772780022</v>
      </c>
      <c r="I17" s="94">
        <v>96076.550706409995</v>
      </c>
      <c r="J17" s="94">
        <v>98855.527349610013</v>
      </c>
      <c r="K17" s="94">
        <v>100408.59078883001</v>
      </c>
      <c r="L17" s="94">
        <v>107709.68846546</v>
      </c>
      <c r="M17" s="94">
        <v>126610.28237964003</v>
      </c>
      <c r="N17" s="94">
        <v>130146.48216927001</v>
      </c>
      <c r="O17" s="94">
        <v>126737.36211035</v>
      </c>
      <c r="P17" s="94">
        <v>129453.01928722001</v>
      </c>
      <c r="Q17" s="94">
        <v>128786.69950532001</v>
      </c>
      <c r="R17" s="94">
        <v>128082.95537921001</v>
      </c>
      <c r="S17" s="94">
        <v>122260.58392096999</v>
      </c>
      <c r="T17" s="94">
        <v>119463.86130166</v>
      </c>
      <c r="U17" s="94">
        <v>123153.49235540001</v>
      </c>
      <c r="V17" s="94">
        <v>129347.83712883001</v>
      </c>
      <c r="W17" s="94">
        <v>138014.92972879999</v>
      </c>
      <c r="X17" s="94">
        <v>143049.0161596</v>
      </c>
      <c r="Y17" s="94">
        <v>145428.65024012001</v>
      </c>
      <c r="Z17" s="91"/>
    </row>
    <row r="18" spans="1:26" x14ac:dyDescent="0.25">
      <c r="A18" s="88" t="s">
        <v>223</v>
      </c>
      <c r="B18" s="94">
        <v>55243.214</v>
      </c>
      <c r="C18" s="94">
        <v>37797.17848165</v>
      </c>
      <c r="D18" s="94">
        <v>66895.426197179986</v>
      </c>
      <c r="E18" s="94">
        <v>58559.530659830001</v>
      </c>
      <c r="F18" s="94">
        <v>41690.926821360001</v>
      </c>
      <c r="G18" s="94">
        <v>58028.863576720003</v>
      </c>
      <c r="H18" s="94">
        <v>44325.710100850003</v>
      </c>
      <c r="I18" s="94">
        <v>64964.789620629999</v>
      </c>
      <c r="J18" s="94">
        <v>72718.230627369994</v>
      </c>
      <c r="K18" s="94">
        <v>68154.030145249999</v>
      </c>
      <c r="L18" s="94">
        <v>79295.992831770011</v>
      </c>
      <c r="M18" s="94">
        <v>51997.327484720001</v>
      </c>
      <c r="N18" s="94">
        <v>64904.024779769999</v>
      </c>
      <c r="O18" s="94">
        <v>78405.50193530001</v>
      </c>
      <c r="P18" s="94">
        <v>70178.958727899997</v>
      </c>
      <c r="Q18" s="94">
        <v>78810.37291233</v>
      </c>
      <c r="R18" s="94">
        <v>76728.026595660005</v>
      </c>
      <c r="S18" s="94">
        <v>73518.680438280004</v>
      </c>
      <c r="T18" s="94">
        <v>71101.956066500003</v>
      </c>
      <c r="U18" s="94">
        <v>73801.909492189996</v>
      </c>
      <c r="V18" s="94">
        <v>79643.263313790012</v>
      </c>
      <c r="W18" s="94">
        <v>63023.890701559998</v>
      </c>
      <c r="X18" s="94">
        <v>81738.485859480017</v>
      </c>
      <c r="Y18" s="94">
        <v>81738.485859480017</v>
      </c>
      <c r="Z18" s="91"/>
    </row>
    <row r="19" spans="1:26" x14ac:dyDescent="0.25">
      <c r="A19" s="88" t="s">
        <v>224</v>
      </c>
      <c r="B19" s="94">
        <v>202604.20789906933</v>
      </c>
      <c r="C19" s="94">
        <v>219258.28538958333</v>
      </c>
      <c r="D19" s="94">
        <v>205402.4842354155</v>
      </c>
      <c r="E19" s="94">
        <v>223749.52508582128</v>
      </c>
      <c r="F19" s="94">
        <v>190646.35169739899</v>
      </c>
      <c r="G19" s="94">
        <v>419163.84175160708</v>
      </c>
      <c r="H19" s="94">
        <v>230248.77701722129</v>
      </c>
      <c r="I19" s="94">
        <v>254773.70461561251</v>
      </c>
      <c r="J19" s="94">
        <v>262720.94802221336</v>
      </c>
      <c r="K19" s="94">
        <v>271109.14344406273</v>
      </c>
      <c r="L19" s="94">
        <v>274459.20287994033</v>
      </c>
      <c r="M19" s="94">
        <v>293208.90026136592</v>
      </c>
      <c r="N19" s="94">
        <v>307119.66818843607</v>
      </c>
      <c r="O19" s="94">
        <v>241575.75304931679</v>
      </c>
      <c r="P19" s="94">
        <v>495553.60166425793</v>
      </c>
      <c r="Q19" s="94">
        <v>490898.70317626902</v>
      </c>
      <c r="R19" s="94">
        <v>281884.08388614643</v>
      </c>
      <c r="S19" s="94">
        <v>275325.88009018038</v>
      </c>
      <c r="T19" s="94">
        <v>271513.45649878494</v>
      </c>
      <c r="U19" s="94">
        <v>300746.66883816139</v>
      </c>
      <c r="V19" s="94">
        <v>314347.8645514205</v>
      </c>
      <c r="W19" s="94">
        <v>389037.22194362502</v>
      </c>
      <c r="X19" s="94">
        <v>360354.27451061207</v>
      </c>
      <c r="Y19" s="94">
        <v>300058.83591808716</v>
      </c>
      <c r="Z19" s="91"/>
    </row>
  </sheetData>
  <pageMargins left="0.7" right="0.7" top="0.75" bottom="0.75" header="0.3" footer="0.3"/>
  <pageSetup paperSize="9" scale="60" orientation="portrait" r:id="rId1"/>
  <headerFooter alignWithMargins="0">
    <oddFooter>&amp;A&amp;RPage &amp;P&amp;L&amp;1#&amp;"Calibri"&amp;10&amp;K0078D7This document is for CBN internal consumption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DCDF-BCB1-490B-B62B-719F0F701B35}">
  <sheetPr>
    <pageSetUpPr fitToPage="1"/>
  </sheetPr>
  <dimension ref="A2:E143"/>
  <sheetViews>
    <sheetView tabSelected="1" view="pageBreakPreview" topLeftCell="A62" zoomScaleNormal="100" zoomScaleSheetLayoutView="100" workbookViewId="0">
      <selection activeCell="D112" sqref="B109:D112"/>
    </sheetView>
  </sheetViews>
  <sheetFormatPr defaultRowHeight="14.4" x14ac:dyDescent="0.3"/>
  <cols>
    <col min="1" max="2" width="17.77734375" customWidth="1"/>
    <col min="3" max="4" width="18.5546875" customWidth="1"/>
    <col min="5" max="5" width="18.5546875" style="109" customWidth="1"/>
    <col min="6" max="6" width="18.5546875" customWidth="1"/>
    <col min="10" max="10" width="13.21875" bestFit="1" customWidth="1"/>
    <col min="257" max="258" width="17.77734375" customWidth="1"/>
    <col min="259" max="262" width="18.5546875" customWidth="1"/>
    <col min="266" max="266" width="13.21875" bestFit="1" customWidth="1"/>
    <col min="513" max="514" width="17.77734375" customWidth="1"/>
    <col min="515" max="518" width="18.5546875" customWidth="1"/>
    <col min="522" max="522" width="13.21875" bestFit="1" customWidth="1"/>
    <col min="769" max="770" width="17.77734375" customWidth="1"/>
    <col min="771" max="774" width="18.5546875" customWidth="1"/>
    <col min="778" max="778" width="13.21875" bestFit="1" customWidth="1"/>
    <col min="1025" max="1026" width="17.77734375" customWidth="1"/>
    <col min="1027" max="1030" width="18.5546875" customWidth="1"/>
    <col min="1034" max="1034" width="13.21875" bestFit="1" customWidth="1"/>
    <col min="1281" max="1282" width="17.77734375" customWidth="1"/>
    <col min="1283" max="1286" width="18.5546875" customWidth="1"/>
    <col min="1290" max="1290" width="13.21875" bestFit="1" customWidth="1"/>
    <col min="1537" max="1538" width="17.77734375" customWidth="1"/>
    <col min="1539" max="1542" width="18.5546875" customWidth="1"/>
    <col min="1546" max="1546" width="13.21875" bestFit="1" customWidth="1"/>
    <col min="1793" max="1794" width="17.77734375" customWidth="1"/>
    <col min="1795" max="1798" width="18.5546875" customWidth="1"/>
    <col min="1802" max="1802" width="13.21875" bestFit="1" customWidth="1"/>
    <col min="2049" max="2050" width="17.77734375" customWidth="1"/>
    <col min="2051" max="2054" width="18.5546875" customWidth="1"/>
    <col min="2058" max="2058" width="13.21875" bestFit="1" customWidth="1"/>
    <col min="2305" max="2306" width="17.77734375" customWidth="1"/>
    <col min="2307" max="2310" width="18.5546875" customWidth="1"/>
    <col min="2314" max="2314" width="13.21875" bestFit="1" customWidth="1"/>
    <col min="2561" max="2562" width="17.77734375" customWidth="1"/>
    <col min="2563" max="2566" width="18.5546875" customWidth="1"/>
    <col min="2570" max="2570" width="13.21875" bestFit="1" customWidth="1"/>
    <col min="2817" max="2818" width="17.77734375" customWidth="1"/>
    <col min="2819" max="2822" width="18.5546875" customWidth="1"/>
    <col min="2826" max="2826" width="13.21875" bestFit="1" customWidth="1"/>
    <col min="3073" max="3074" width="17.77734375" customWidth="1"/>
    <col min="3075" max="3078" width="18.5546875" customWidth="1"/>
    <col min="3082" max="3082" width="13.21875" bestFit="1" customWidth="1"/>
    <col min="3329" max="3330" width="17.77734375" customWidth="1"/>
    <col min="3331" max="3334" width="18.5546875" customWidth="1"/>
    <col min="3338" max="3338" width="13.21875" bestFit="1" customWidth="1"/>
    <col min="3585" max="3586" width="17.77734375" customWidth="1"/>
    <col min="3587" max="3590" width="18.5546875" customWidth="1"/>
    <col min="3594" max="3594" width="13.21875" bestFit="1" customWidth="1"/>
    <col min="3841" max="3842" width="17.77734375" customWidth="1"/>
    <col min="3843" max="3846" width="18.5546875" customWidth="1"/>
    <col min="3850" max="3850" width="13.21875" bestFit="1" customWidth="1"/>
    <col min="4097" max="4098" width="17.77734375" customWidth="1"/>
    <col min="4099" max="4102" width="18.5546875" customWidth="1"/>
    <col min="4106" max="4106" width="13.21875" bestFit="1" customWidth="1"/>
    <col min="4353" max="4354" width="17.77734375" customWidth="1"/>
    <col min="4355" max="4358" width="18.5546875" customWidth="1"/>
    <col min="4362" max="4362" width="13.21875" bestFit="1" customWidth="1"/>
    <col min="4609" max="4610" width="17.77734375" customWidth="1"/>
    <col min="4611" max="4614" width="18.5546875" customWidth="1"/>
    <col min="4618" max="4618" width="13.21875" bestFit="1" customWidth="1"/>
    <col min="4865" max="4866" width="17.77734375" customWidth="1"/>
    <col min="4867" max="4870" width="18.5546875" customWidth="1"/>
    <col min="4874" max="4874" width="13.21875" bestFit="1" customWidth="1"/>
    <col min="5121" max="5122" width="17.77734375" customWidth="1"/>
    <col min="5123" max="5126" width="18.5546875" customWidth="1"/>
    <col min="5130" max="5130" width="13.21875" bestFit="1" customWidth="1"/>
    <col min="5377" max="5378" width="17.77734375" customWidth="1"/>
    <col min="5379" max="5382" width="18.5546875" customWidth="1"/>
    <col min="5386" max="5386" width="13.21875" bestFit="1" customWidth="1"/>
    <col min="5633" max="5634" width="17.77734375" customWidth="1"/>
    <col min="5635" max="5638" width="18.5546875" customWidth="1"/>
    <col min="5642" max="5642" width="13.21875" bestFit="1" customWidth="1"/>
    <col min="5889" max="5890" width="17.77734375" customWidth="1"/>
    <col min="5891" max="5894" width="18.5546875" customWidth="1"/>
    <col min="5898" max="5898" width="13.21875" bestFit="1" customWidth="1"/>
    <col min="6145" max="6146" width="17.77734375" customWidth="1"/>
    <col min="6147" max="6150" width="18.5546875" customWidth="1"/>
    <col min="6154" max="6154" width="13.21875" bestFit="1" customWidth="1"/>
    <col min="6401" max="6402" width="17.77734375" customWidth="1"/>
    <col min="6403" max="6406" width="18.5546875" customWidth="1"/>
    <col min="6410" max="6410" width="13.21875" bestFit="1" customWidth="1"/>
    <col min="6657" max="6658" width="17.77734375" customWidth="1"/>
    <col min="6659" max="6662" width="18.5546875" customWidth="1"/>
    <col min="6666" max="6666" width="13.21875" bestFit="1" customWidth="1"/>
    <col min="6913" max="6914" width="17.77734375" customWidth="1"/>
    <col min="6915" max="6918" width="18.5546875" customWidth="1"/>
    <col min="6922" max="6922" width="13.21875" bestFit="1" customWidth="1"/>
    <col min="7169" max="7170" width="17.77734375" customWidth="1"/>
    <col min="7171" max="7174" width="18.5546875" customWidth="1"/>
    <col min="7178" max="7178" width="13.21875" bestFit="1" customWidth="1"/>
    <col min="7425" max="7426" width="17.77734375" customWidth="1"/>
    <col min="7427" max="7430" width="18.5546875" customWidth="1"/>
    <col min="7434" max="7434" width="13.21875" bestFit="1" customWidth="1"/>
    <col min="7681" max="7682" width="17.77734375" customWidth="1"/>
    <col min="7683" max="7686" width="18.5546875" customWidth="1"/>
    <col min="7690" max="7690" width="13.21875" bestFit="1" customWidth="1"/>
    <col min="7937" max="7938" width="17.77734375" customWidth="1"/>
    <col min="7939" max="7942" width="18.5546875" customWidth="1"/>
    <col min="7946" max="7946" width="13.21875" bestFit="1" customWidth="1"/>
    <col min="8193" max="8194" width="17.77734375" customWidth="1"/>
    <col min="8195" max="8198" width="18.5546875" customWidth="1"/>
    <col min="8202" max="8202" width="13.21875" bestFit="1" customWidth="1"/>
    <col min="8449" max="8450" width="17.77734375" customWidth="1"/>
    <col min="8451" max="8454" width="18.5546875" customWidth="1"/>
    <col min="8458" max="8458" width="13.21875" bestFit="1" customWidth="1"/>
    <col min="8705" max="8706" width="17.77734375" customWidth="1"/>
    <col min="8707" max="8710" width="18.5546875" customWidth="1"/>
    <col min="8714" max="8714" width="13.21875" bestFit="1" customWidth="1"/>
    <col min="8961" max="8962" width="17.77734375" customWidth="1"/>
    <col min="8963" max="8966" width="18.5546875" customWidth="1"/>
    <col min="8970" max="8970" width="13.21875" bestFit="1" customWidth="1"/>
    <col min="9217" max="9218" width="17.77734375" customWidth="1"/>
    <col min="9219" max="9222" width="18.5546875" customWidth="1"/>
    <col min="9226" max="9226" width="13.21875" bestFit="1" customWidth="1"/>
    <col min="9473" max="9474" width="17.77734375" customWidth="1"/>
    <col min="9475" max="9478" width="18.5546875" customWidth="1"/>
    <col min="9482" max="9482" width="13.21875" bestFit="1" customWidth="1"/>
    <col min="9729" max="9730" width="17.77734375" customWidth="1"/>
    <col min="9731" max="9734" width="18.5546875" customWidth="1"/>
    <col min="9738" max="9738" width="13.21875" bestFit="1" customWidth="1"/>
    <col min="9985" max="9986" width="17.77734375" customWidth="1"/>
    <col min="9987" max="9990" width="18.5546875" customWidth="1"/>
    <col min="9994" max="9994" width="13.21875" bestFit="1" customWidth="1"/>
    <col min="10241" max="10242" width="17.77734375" customWidth="1"/>
    <col min="10243" max="10246" width="18.5546875" customWidth="1"/>
    <col min="10250" max="10250" width="13.21875" bestFit="1" customWidth="1"/>
    <col min="10497" max="10498" width="17.77734375" customWidth="1"/>
    <col min="10499" max="10502" width="18.5546875" customWidth="1"/>
    <col min="10506" max="10506" width="13.21875" bestFit="1" customWidth="1"/>
    <col min="10753" max="10754" width="17.77734375" customWidth="1"/>
    <col min="10755" max="10758" width="18.5546875" customWidth="1"/>
    <col min="10762" max="10762" width="13.21875" bestFit="1" customWidth="1"/>
    <col min="11009" max="11010" width="17.77734375" customWidth="1"/>
    <col min="11011" max="11014" width="18.5546875" customWidth="1"/>
    <col min="11018" max="11018" width="13.21875" bestFit="1" customWidth="1"/>
    <col min="11265" max="11266" width="17.77734375" customWidth="1"/>
    <col min="11267" max="11270" width="18.5546875" customWidth="1"/>
    <col min="11274" max="11274" width="13.21875" bestFit="1" customWidth="1"/>
    <col min="11521" max="11522" width="17.77734375" customWidth="1"/>
    <col min="11523" max="11526" width="18.5546875" customWidth="1"/>
    <col min="11530" max="11530" width="13.21875" bestFit="1" customWidth="1"/>
    <col min="11777" max="11778" width="17.77734375" customWidth="1"/>
    <col min="11779" max="11782" width="18.5546875" customWidth="1"/>
    <col min="11786" max="11786" width="13.21875" bestFit="1" customWidth="1"/>
    <col min="12033" max="12034" width="17.77734375" customWidth="1"/>
    <col min="12035" max="12038" width="18.5546875" customWidth="1"/>
    <col min="12042" max="12042" width="13.21875" bestFit="1" customWidth="1"/>
    <col min="12289" max="12290" width="17.77734375" customWidth="1"/>
    <col min="12291" max="12294" width="18.5546875" customWidth="1"/>
    <col min="12298" max="12298" width="13.21875" bestFit="1" customWidth="1"/>
    <col min="12545" max="12546" width="17.77734375" customWidth="1"/>
    <col min="12547" max="12550" width="18.5546875" customWidth="1"/>
    <col min="12554" max="12554" width="13.21875" bestFit="1" customWidth="1"/>
    <col min="12801" max="12802" width="17.77734375" customWidth="1"/>
    <col min="12803" max="12806" width="18.5546875" customWidth="1"/>
    <col min="12810" max="12810" width="13.21875" bestFit="1" customWidth="1"/>
    <col min="13057" max="13058" width="17.77734375" customWidth="1"/>
    <col min="13059" max="13062" width="18.5546875" customWidth="1"/>
    <col min="13066" max="13066" width="13.21875" bestFit="1" customWidth="1"/>
    <col min="13313" max="13314" width="17.77734375" customWidth="1"/>
    <col min="13315" max="13318" width="18.5546875" customWidth="1"/>
    <col min="13322" max="13322" width="13.21875" bestFit="1" customWidth="1"/>
    <col min="13569" max="13570" width="17.77734375" customWidth="1"/>
    <col min="13571" max="13574" width="18.5546875" customWidth="1"/>
    <col min="13578" max="13578" width="13.21875" bestFit="1" customWidth="1"/>
    <col min="13825" max="13826" width="17.77734375" customWidth="1"/>
    <col min="13827" max="13830" width="18.5546875" customWidth="1"/>
    <col min="13834" max="13834" width="13.21875" bestFit="1" customWidth="1"/>
    <col min="14081" max="14082" width="17.77734375" customWidth="1"/>
    <col min="14083" max="14086" width="18.5546875" customWidth="1"/>
    <col min="14090" max="14090" width="13.21875" bestFit="1" customWidth="1"/>
    <col min="14337" max="14338" width="17.77734375" customWidth="1"/>
    <col min="14339" max="14342" width="18.5546875" customWidth="1"/>
    <col min="14346" max="14346" width="13.21875" bestFit="1" customWidth="1"/>
    <col min="14593" max="14594" width="17.77734375" customWidth="1"/>
    <col min="14595" max="14598" width="18.5546875" customWidth="1"/>
    <col min="14602" max="14602" width="13.21875" bestFit="1" customWidth="1"/>
    <col min="14849" max="14850" width="17.77734375" customWidth="1"/>
    <col min="14851" max="14854" width="18.5546875" customWidth="1"/>
    <col min="14858" max="14858" width="13.21875" bestFit="1" customWidth="1"/>
    <col min="15105" max="15106" width="17.77734375" customWidth="1"/>
    <col min="15107" max="15110" width="18.5546875" customWidth="1"/>
    <col min="15114" max="15114" width="13.21875" bestFit="1" customWidth="1"/>
    <col min="15361" max="15362" width="17.77734375" customWidth="1"/>
    <col min="15363" max="15366" width="18.5546875" customWidth="1"/>
    <col min="15370" max="15370" width="13.21875" bestFit="1" customWidth="1"/>
    <col min="15617" max="15618" width="17.77734375" customWidth="1"/>
    <col min="15619" max="15622" width="18.5546875" customWidth="1"/>
    <col min="15626" max="15626" width="13.21875" bestFit="1" customWidth="1"/>
    <col min="15873" max="15874" width="17.77734375" customWidth="1"/>
    <col min="15875" max="15878" width="18.5546875" customWidth="1"/>
    <col min="15882" max="15882" width="13.21875" bestFit="1" customWidth="1"/>
    <col min="16129" max="16130" width="17.77734375" customWidth="1"/>
    <col min="16131" max="16134" width="18.5546875" customWidth="1"/>
    <col min="16138" max="16138" width="13.21875" bestFit="1" customWidth="1"/>
  </cols>
  <sheetData>
    <row r="2" spans="1:5" ht="18" x14ac:dyDescent="0.35">
      <c r="A2" s="98" t="s">
        <v>225</v>
      </c>
      <c r="B2" s="99"/>
      <c r="C2" s="99"/>
      <c r="D2" s="99"/>
      <c r="E2" s="100"/>
    </row>
    <row r="3" spans="1:5" ht="18" x14ac:dyDescent="0.35">
      <c r="A3" s="101"/>
      <c r="B3" s="102" t="s">
        <v>226</v>
      </c>
      <c r="C3" s="102" t="s">
        <v>227</v>
      </c>
      <c r="D3" s="102" t="s">
        <v>228</v>
      </c>
      <c r="E3" s="103" t="s">
        <v>229</v>
      </c>
    </row>
    <row r="4" spans="1:5" ht="18" x14ac:dyDescent="0.35">
      <c r="A4" s="104" t="s">
        <v>230</v>
      </c>
      <c r="B4" s="105">
        <v>183</v>
      </c>
      <c r="C4" s="101">
        <v>16</v>
      </c>
      <c r="D4" s="101">
        <v>11</v>
      </c>
      <c r="E4" s="105">
        <f>SUM(B4:D4)</f>
        <v>210</v>
      </c>
    </row>
    <row r="5" spans="1:5" ht="18" x14ac:dyDescent="0.35">
      <c r="A5" s="104" t="s">
        <v>231</v>
      </c>
      <c r="B5" s="105">
        <v>16713</v>
      </c>
      <c r="C5" s="101">
        <v>164</v>
      </c>
      <c r="D5" s="101">
        <v>64</v>
      </c>
      <c r="E5" s="105">
        <f>SUM(B5:D5)</f>
        <v>16941</v>
      </c>
    </row>
    <row r="6" spans="1:5" ht="18" x14ac:dyDescent="0.35">
      <c r="A6" s="104" t="s">
        <v>232</v>
      </c>
      <c r="B6" s="105">
        <v>39845</v>
      </c>
      <c r="C6" s="101">
        <v>258</v>
      </c>
      <c r="D6" s="101">
        <v>341</v>
      </c>
      <c r="E6" s="105">
        <f>SUM(B6:D6)</f>
        <v>40444</v>
      </c>
    </row>
    <row r="7" spans="1:5" ht="18" x14ac:dyDescent="0.35">
      <c r="A7" s="104" t="s">
        <v>233</v>
      </c>
      <c r="B7" s="105">
        <v>31700</v>
      </c>
      <c r="C7" s="101">
        <v>29</v>
      </c>
      <c r="D7" s="101">
        <v>284</v>
      </c>
      <c r="E7" s="105">
        <f>SUM(B7:D7)</f>
        <v>32013</v>
      </c>
    </row>
    <row r="8" spans="1:5" ht="18" x14ac:dyDescent="0.35">
      <c r="A8" s="104" t="s">
        <v>234</v>
      </c>
      <c r="B8" s="106">
        <f>SUM(B4:B7)</f>
        <v>88441</v>
      </c>
      <c r="C8" s="104">
        <f>SUM(C4:C7)</f>
        <v>467</v>
      </c>
      <c r="D8" s="104">
        <f>SUM(D4:D7)</f>
        <v>700</v>
      </c>
      <c r="E8" s="106">
        <f>SUM(E4:E7)</f>
        <v>89608</v>
      </c>
    </row>
    <row r="9" spans="1:5" ht="18" x14ac:dyDescent="0.35">
      <c r="A9" s="107"/>
      <c r="B9" s="108"/>
      <c r="C9" s="107"/>
      <c r="D9" s="107"/>
      <c r="E9" s="108"/>
    </row>
    <row r="10" spans="1:5" ht="18" x14ac:dyDescent="0.35">
      <c r="A10" s="98" t="s">
        <v>235</v>
      </c>
      <c r="B10" s="99"/>
      <c r="C10" s="99"/>
      <c r="D10" s="99"/>
      <c r="E10" s="100"/>
    </row>
    <row r="11" spans="1:5" ht="18" x14ac:dyDescent="0.35">
      <c r="A11" s="101"/>
      <c r="B11" s="102" t="s">
        <v>226</v>
      </c>
      <c r="C11" s="102" t="s">
        <v>227</v>
      </c>
      <c r="D11" s="102" t="s">
        <v>228</v>
      </c>
      <c r="E11" s="103" t="s">
        <v>229</v>
      </c>
    </row>
    <row r="12" spans="1:5" ht="18" x14ac:dyDescent="0.35">
      <c r="A12" s="104" t="s">
        <v>230</v>
      </c>
      <c r="B12" s="105">
        <v>183</v>
      </c>
      <c r="C12" s="101">
        <v>20</v>
      </c>
      <c r="D12" s="101">
        <v>10</v>
      </c>
      <c r="E12" s="105">
        <f>SUM(B12:D12)</f>
        <v>213</v>
      </c>
    </row>
    <row r="13" spans="1:5" ht="18" x14ac:dyDescent="0.35">
      <c r="A13" s="104" t="s">
        <v>231</v>
      </c>
      <c r="B13" s="105">
        <v>16905</v>
      </c>
      <c r="C13" s="101">
        <v>174</v>
      </c>
      <c r="D13" s="101">
        <v>65</v>
      </c>
      <c r="E13" s="105">
        <f>SUM(B13:D13)</f>
        <v>17144</v>
      </c>
    </row>
    <row r="14" spans="1:5" ht="18" x14ac:dyDescent="0.35">
      <c r="A14" s="104" t="s">
        <v>232</v>
      </c>
      <c r="B14" s="105">
        <v>39909</v>
      </c>
      <c r="C14" s="101">
        <v>288</v>
      </c>
      <c r="D14" s="101">
        <v>352</v>
      </c>
      <c r="E14" s="105">
        <f>SUM(B14:D14)</f>
        <v>40549</v>
      </c>
    </row>
    <row r="15" spans="1:5" ht="18" x14ac:dyDescent="0.35">
      <c r="A15" s="104" t="s">
        <v>233</v>
      </c>
      <c r="B15" s="105">
        <v>43593</v>
      </c>
      <c r="C15" s="101">
        <v>33</v>
      </c>
      <c r="D15" s="101">
        <v>329</v>
      </c>
      <c r="E15" s="105">
        <f>SUM(B15:D15)</f>
        <v>43955</v>
      </c>
    </row>
    <row r="16" spans="1:5" ht="18" x14ac:dyDescent="0.35">
      <c r="A16" s="104" t="s">
        <v>234</v>
      </c>
      <c r="B16" s="106">
        <f>SUM(B12:B15)</f>
        <v>100590</v>
      </c>
      <c r="C16" s="104">
        <f>SUM(C12:C15)</f>
        <v>515</v>
      </c>
      <c r="D16" s="104">
        <f>SUM(D12:D15)</f>
        <v>756</v>
      </c>
      <c r="E16" s="106">
        <f>SUM(E12:E15)</f>
        <v>101861</v>
      </c>
    </row>
    <row r="17" spans="1:5" ht="14.25" customHeight="1" x14ac:dyDescent="0.35">
      <c r="A17" s="107"/>
      <c r="B17" s="108"/>
      <c r="C17" s="107"/>
      <c r="D17" s="107"/>
      <c r="E17" s="108"/>
    </row>
    <row r="18" spans="1:5" ht="14.25" customHeight="1" x14ac:dyDescent="0.3"/>
    <row r="19" spans="1:5" ht="14.25" customHeight="1" x14ac:dyDescent="0.35">
      <c r="A19" s="98" t="s">
        <v>236</v>
      </c>
      <c r="B19" s="99"/>
      <c r="C19" s="99"/>
      <c r="D19" s="99"/>
      <c r="E19" s="100"/>
    </row>
    <row r="20" spans="1:5" ht="14.25" customHeight="1" x14ac:dyDescent="0.35">
      <c r="A20" s="101"/>
      <c r="B20" s="102" t="s">
        <v>226</v>
      </c>
      <c r="C20" s="102" t="s">
        <v>227</v>
      </c>
      <c r="D20" s="102" t="s">
        <v>228</v>
      </c>
      <c r="E20" s="103" t="s">
        <v>229</v>
      </c>
    </row>
    <row r="21" spans="1:5" ht="18" x14ac:dyDescent="0.35">
      <c r="A21" s="104" t="s">
        <v>230</v>
      </c>
      <c r="B21" s="105">
        <v>181</v>
      </c>
      <c r="C21" s="101">
        <v>22</v>
      </c>
      <c r="D21" s="101">
        <v>10</v>
      </c>
      <c r="E21" s="105">
        <f>SUM(B21:D21)</f>
        <v>213</v>
      </c>
    </row>
    <row r="22" spans="1:5" ht="18" x14ac:dyDescent="0.35">
      <c r="A22" s="104" t="s">
        <v>231</v>
      </c>
      <c r="B22" s="105">
        <v>17479</v>
      </c>
      <c r="C22" s="101">
        <v>175</v>
      </c>
      <c r="D22" s="101">
        <v>75</v>
      </c>
      <c r="E22" s="105">
        <f>SUM(B22:D22)</f>
        <v>17729</v>
      </c>
    </row>
    <row r="23" spans="1:5" ht="18" x14ac:dyDescent="0.35">
      <c r="A23" s="104" t="s">
        <v>232</v>
      </c>
      <c r="B23" s="105">
        <v>39731</v>
      </c>
      <c r="C23" s="101">
        <v>287</v>
      </c>
      <c r="D23" s="101">
        <v>377</v>
      </c>
      <c r="E23" s="105">
        <f>SUM(B23:D23)</f>
        <v>40395</v>
      </c>
    </row>
    <row r="24" spans="1:5" ht="18" x14ac:dyDescent="0.35">
      <c r="A24" s="104" t="s">
        <v>233</v>
      </c>
      <c r="B24" s="105">
        <v>44124</v>
      </c>
      <c r="C24" s="101">
        <v>32</v>
      </c>
      <c r="D24" s="101">
        <v>328</v>
      </c>
      <c r="E24" s="105">
        <f>SUM(B24:D24)</f>
        <v>44484</v>
      </c>
    </row>
    <row r="25" spans="1:5" ht="18" x14ac:dyDescent="0.35">
      <c r="A25" s="104" t="s">
        <v>234</v>
      </c>
      <c r="B25" s="106">
        <f>SUM(B21:B24)</f>
        <v>101515</v>
      </c>
      <c r="C25" s="104">
        <f>SUM(C21:C24)</f>
        <v>516</v>
      </c>
      <c r="D25" s="104">
        <f>SUM(D21:D24)</f>
        <v>790</v>
      </c>
      <c r="E25" s="106">
        <f>SUM(E21:E24)</f>
        <v>102821</v>
      </c>
    </row>
    <row r="26" spans="1:5" ht="18" x14ac:dyDescent="0.35">
      <c r="A26" s="107"/>
      <c r="B26" s="108"/>
      <c r="C26" s="107"/>
      <c r="D26" s="107"/>
      <c r="E26" s="108"/>
    </row>
    <row r="28" spans="1:5" ht="14.25" customHeight="1" x14ac:dyDescent="0.35">
      <c r="A28" s="98" t="s">
        <v>237</v>
      </c>
      <c r="B28" s="99"/>
      <c r="C28" s="99"/>
      <c r="D28" s="99"/>
      <c r="E28" s="100"/>
    </row>
    <row r="29" spans="1:5" ht="14.25" customHeight="1" x14ac:dyDescent="0.35">
      <c r="A29" s="101"/>
      <c r="B29" s="102" t="s">
        <v>226</v>
      </c>
      <c r="C29" s="102" t="s">
        <v>227</v>
      </c>
      <c r="D29" s="102" t="s">
        <v>228</v>
      </c>
      <c r="E29" s="103" t="s">
        <v>229</v>
      </c>
    </row>
    <row r="30" spans="1:5" ht="18" x14ac:dyDescent="0.35">
      <c r="A30" s="104" t="s">
        <v>230</v>
      </c>
      <c r="B30" s="105">
        <v>170</v>
      </c>
      <c r="C30" s="101">
        <v>21</v>
      </c>
      <c r="D30" s="101">
        <v>10</v>
      </c>
      <c r="E30" s="105">
        <f>SUM(B30:D30)</f>
        <v>201</v>
      </c>
    </row>
    <row r="31" spans="1:5" ht="18" x14ac:dyDescent="0.35">
      <c r="A31" s="104" t="s">
        <v>231</v>
      </c>
      <c r="B31" s="105">
        <v>17874</v>
      </c>
      <c r="C31" s="101">
        <v>170</v>
      </c>
      <c r="D31" s="101">
        <v>75</v>
      </c>
      <c r="E31" s="105">
        <f>SUM(B31:D31)</f>
        <v>18119</v>
      </c>
    </row>
    <row r="32" spans="1:5" ht="18" x14ac:dyDescent="0.35">
      <c r="A32" s="104" t="s">
        <v>232</v>
      </c>
      <c r="B32" s="105">
        <v>40386</v>
      </c>
      <c r="C32" s="101">
        <v>320</v>
      </c>
      <c r="D32" s="101">
        <v>405</v>
      </c>
      <c r="E32" s="105">
        <f>SUM(B32:D32)</f>
        <v>41111</v>
      </c>
    </row>
    <row r="33" spans="1:5" ht="18" x14ac:dyDescent="0.35">
      <c r="A33" s="104" t="s">
        <v>233</v>
      </c>
      <c r="B33" s="105">
        <v>44866</v>
      </c>
      <c r="C33" s="101">
        <v>44</v>
      </c>
      <c r="D33" s="101">
        <v>328</v>
      </c>
      <c r="E33" s="105">
        <f>SUM(B33:D33)</f>
        <v>45238</v>
      </c>
    </row>
    <row r="34" spans="1:5" ht="18" x14ac:dyDescent="0.35">
      <c r="A34" s="104" t="s">
        <v>234</v>
      </c>
      <c r="B34" s="106">
        <f>SUM(B30:B33)</f>
        <v>103296</v>
      </c>
      <c r="C34" s="104">
        <f>SUM(C30:C33)</f>
        <v>555</v>
      </c>
      <c r="D34" s="104">
        <f>SUM(D30:D33)</f>
        <v>818</v>
      </c>
      <c r="E34" s="106">
        <f>SUM(E30:E33)</f>
        <v>104669</v>
      </c>
    </row>
    <row r="35" spans="1:5" ht="18" x14ac:dyDescent="0.35">
      <c r="A35" s="107"/>
      <c r="B35" s="108"/>
      <c r="C35" s="107"/>
      <c r="D35" s="107"/>
      <c r="E35" s="108"/>
    </row>
    <row r="36" spans="1:5" ht="18" x14ac:dyDescent="0.35">
      <c r="A36" s="107"/>
      <c r="B36" s="108"/>
      <c r="C36" s="107"/>
      <c r="D36" s="107"/>
      <c r="E36" s="108"/>
    </row>
    <row r="37" spans="1:5" ht="14.25" customHeight="1" x14ac:dyDescent="0.35">
      <c r="A37" s="98" t="s">
        <v>238</v>
      </c>
      <c r="B37" s="99"/>
      <c r="C37" s="99"/>
      <c r="D37" s="99"/>
      <c r="E37" s="100"/>
    </row>
    <row r="38" spans="1:5" ht="14.25" customHeight="1" x14ac:dyDescent="0.35">
      <c r="A38" s="101"/>
      <c r="B38" s="102" t="s">
        <v>226</v>
      </c>
      <c r="C38" s="102" t="s">
        <v>227</v>
      </c>
      <c r="D38" s="102" t="s">
        <v>228</v>
      </c>
      <c r="E38" s="103" t="s">
        <v>229</v>
      </c>
    </row>
    <row r="39" spans="1:5" ht="18" x14ac:dyDescent="0.35">
      <c r="A39" s="104" t="s">
        <v>230</v>
      </c>
      <c r="B39" s="105">
        <v>170</v>
      </c>
      <c r="C39" s="101">
        <v>13</v>
      </c>
      <c r="D39" s="101">
        <v>10</v>
      </c>
      <c r="E39" s="105">
        <f>SUM(B39:D39)</f>
        <v>193</v>
      </c>
    </row>
    <row r="40" spans="1:5" ht="18" x14ac:dyDescent="0.35">
      <c r="A40" s="104" t="s">
        <v>231</v>
      </c>
      <c r="B40" s="105">
        <v>17767</v>
      </c>
      <c r="C40" s="101">
        <v>172</v>
      </c>
      <c r="D40" s="101">
        <v>79</v>
      </c>
      <c r="E40" s="105">
        <f>SUM(B40:D40)</f>
        <v>18018</v>
      </c>
    </row>
    <row r="41" spans="1:5" ht="18" x14ac:dyDescent="0.35">
      <c r="A41" s="104" t="s">
        <v>232</v>
      </c>
      <c r="B41" s="105">
        <v>39822</v>
      </c>
      <c r="C41" s="101">
        <v>335</v>
      </c>
      <c r="D41" s="101">
        <v>414</v>
      </c>
      <c r="E41" s="105">
        <f>SUM(B41:D41)</f>
        <v>40571</v>
      </c>
    </row>
    <row r="42" spans="1:5" ht="18" x14ac:dyDescent="0.35">
      <c r="A42" s="104" t="s">
        <v>233</v>
      </c>
      <c r="B42" s="105">
        <v>45710</v>
      </c>
      <c r="C42" s="101">
        <v>152</v>
      </c>
      <c r="D42" s="101">
        <v>373</v>
      </c>
      <c r="E42" s="105">
        <f>SUM(B42:D42)</f>
        <v>46235</v>
      </c>
    </row>
    <row r="43" spans="1:5" ht="18" x14ac:dyDescent="0.35">
      <c r="A43" s="104" t="s">
        <v>234</v>
      </c>
      <c r="B43" s="106">
        <f>SUM(B39:B42)</f>
        <v>103469</v>
      </c>
      <c r="C43" s="104">
        <f>SUM(C39:C42)</f>
        <v>672</v>
      </c>
      <c r="D43" s="104">
        <f>SUM(D39:D42)</f>
        <v>876</v>
      </c>
      <c r="E43" s="106">
        <f>SUM(E39:E42)</f>
        <v>105017</v>
      </c>
    </row>
    <row r="44" spans="1:5" ht="18" x14ac:dyDescent="0.35">
      <c r="A44" s="107"/>
      <c r="B44" s="108"/>
      <c r="C44" s="107"/>
      <c r="D44" s="107"/>
      <c r="E44" s="108"/>
    </row>
    <row r="45" spans="1:5" ht="18" x14ac:dyDescent="0.35">
      <c r="A45" s="98" t="s">
        <v>239</v>
      </c>
      <c r="B45" s="99"/>
      <c r="C45" s="99"/>
      <c r="D45" s="99"/>
      <c r="E45" s="100"/>
    </row>
    <row r="46" spans="1:5" ht="18" x14ac:dyDescent="0.35">
      <c r="A46" s="101"/>
      <c r="B46" s="102" t="s">
        <v>226</v>
      </c>
      <c r="C46" s="102" t="s">
        <v>227</v>
      </c>
      <c r="D46" s="102" t="s">
        <v>228</v>
      </c>
      <c r="E46" s="103" t="s">
        <v>229</v>
      </c>
    </row>
    <row r="47" spans="1:5" ht="18" x14ac:dyDescent="0.35">
      <c r="A47" s="104" t="s">
        <v>230</v>
      </c>
      <c r="B47" s="105">
        <v>156</v>
      </c>
      <c r="C47" s="101">
        <v>13</v>
      </c>
      <c r="D47" s="101">
        <v>9</v>
      </c>
      <c r="E47" s="105">
        <f>SUM(B47:D47)</f>
        <v>178</v>
      </c>
    </row>
    <row r="48" spans="1:5" ht="18" x14ac:dyDescent="0.35">
      <c r="A48" s="104" t="s">
        <v>231</v>
      </c>
      <c r="B48" s="105">
        <v>17690</v>
      </c>
      <c r="C48" s="101">
        <v>171</v>
      </c>
      <c r="D48" s="101">
        <v>82</v>
      </c>
      <c r="E48" s="105">
        <f>SUM(B48:D48)</f>
        <v>17943</v>
      </c>
    </row>
    <row r="49" spans="1:5" ht="18" x14ac:dyDescent="0.35">
      <c r="A49" s="104" t="s">
        <v>232</v>
      </c>
      <c r="B49" s="105">
        <v>39219</v>
      </c>
      <c r="C49" s="101">
        <v>336</v>
      </c>
      <c r="D49" s="101">
        <v>425</v>
      </c>
      <c r="E49" s="105">
        <f>SUM(B49:D49)</f>
        <v>39980</v>
      </c>
    </row>
    <row r="50" spans="1:5" ht="18" x14ac:dyDescent="0.35">
      <c r="A50" s="104" t="s">
        <v>233</v>
      </c>
      <c r="B50" s="105">
        <v>45669</v>
      </c>
      <c r="C50" s="101">
        <v>145</v>
      </c>
      <c r="D50" s="101">
        <v>449</v>
      </c>
      <c r="E50" s="105">
        <f>SUM(B50:D50)</f>
        <v>46263</v>
      </c>
    </row>
    <row r="51" spans="1:5" ht="18" x14ac:dyDescent="0.35">
      <c r="A51" s="104" t="s">
        <v>234</v>
      </c>
      <c r="B51" s="106">
        <f>SUM(B47:B50)</f>
        <v>102734</v>
      </c>
      <c r="C51" s="104">
        <f>SUM(C47:C50)</f>
        <v>665</v>
      </c>
      <c r="D51" s="104">
        <f>SUM(D47:D50)</f>
        <v>965</v>
      </c>
      <c r="E51" s="106">
        <f>SUM(E47:E50)</f>
        <v>104364</v>
      </c>
    </row>
    <row r="52" spans="1:5" ht="18" x14ac:dyDescent="0.35">
      <c r="A52" s="107"/>
      <c r="B52" s="108"/>
      <c r="C52" s="107"/>
      <c r="D52" s="107"/>
      <c r="E52" s="108"/>
    </row>
    <row r="53" spans="1:5" ht="18" x14ac:dyDescent="0.35">
      <c r="A53" s="107"/>
      <c r="B53" s="108"/>
      <c r="C53" s="107"/>
      <c r="D53" s="107"/>
      <c r="E53" s="108"/>
    </row>
    <row r="54" spans="1:5" ht="18" x14ac:dyDescent="0.35">
      <c r="A54" s="98" t="s">
        <v>240</v>
      </c>
      <c r="B54" s="99"/>
      <c r="C54" s="99"/>
      <c r="D54" s="99"/>
      <c r="E54" s="100"/>
    </row>
    <row r="55" spans="1:5" ht="18" x14ac:dyDescent="0.35">
      <c r="A55" s="101"/>
      <c r="B55" s="102" t="s">
        <v>226</v>
      </c>
      <c r="C55" s="102" t="s">
        <v>227</v>
      </c>
      <c r="D55" s="102" t="s">
        <v>228</v>
      </c>
      <c r="E55" s="103" t="s">
        <v>229</v>
      </c>
    </row>
    <row r="56" spans="1:5" ht="18" x14ac:dyDescent="0.35">
      <c r="A56" s="104" t="s">
        <v>230</v>
      </c>
      <c r="B56" s="105">
        <v>164</v>
      </c>
      <c r="C56" s="101">
        <v>12</v>
      </c>
      <c r="D56" s="101">
        <v>10</v>
      </c>
      <c r="E56" s="105">
        <f>SUM(B56:D56)</f>
        <v>186</v>
      </c>
    </row>
    <row r="57" spans="1:5" ht="18" x14ac:dyDescent="0.35">
      <c r="A57" s="104" t="s">
        <v>231</v>
      </c>
      <c r="B57" s="105">
        <v>17414</v>
      </c>
      <c r="C57" s="101">
        <v>172</v>
      </c>
      <c r="D57" s="101">
        <v>85</v>
      </c>
      <c r="E57" s="105">
        <f>SUM(B57:D57)</f>
        <v>17671</v>
      </c>
    </row>
    <row r="58" spans="1:5" ht="18" x14ac:dyDescent="0.35">
      <c r="A58" s="104" t="s">
        <v>232</v>
      </c>
      <c r="B58" s="105">
        <v>39624</v>
      </c>
      <c r="C58" s="101">
        <v>336</v>
      </c>
      <c r="D58" s="101">
        <v>438</v>
      </c>
      <c r="E58" s="105">
        <f>SUM(B58:D58)</f>
        <v>40398</v>
      </c>
    </row>
    <row r="59" spans="1:5" ht="18" x14ac:dyDescent="0.35">
      <c r="A59" s="104" t="s">
        <v>233</v>
      </c>
      <c r="B59" s="105">
        <v>42585</v>
      </c>
      <c r="C59" s="101">
        <v>150</v>
      </c>
      <c r="D59" s="101">
        <v>445</v>
      </c>
      <c r="E59" s="105">
        <f>SUM(B59:D59)</f>
        <v>43180</v>
      </c>
    </row>
    <row r="60" spans="1:5" ht="18" x14ac:dyDescent="0.35">
      <c r="A60" s="104" t="s">
        <v>234</v>
      </c>
      <c r="B60" s="106">
        <f>SUM(B56:B59)</f>
        <v>99787</v>
      </c>
      <c r="C60" s="104">
        <f>SUM(C56:C59)</f>
        <v>670</v>
      </c>
      <c r="D60" s="104">
        <f>SUM(D56:D59)</f>
        <v>978</v>
      </c>
      <c r="E60" s="106">
        <f>SUM(E56:E59)</f>
        <v>101435</v>
      </c>
    </row>
    <row r="61" spans="1:5" ht="18" x14ac:dyDescent="0.35">
      <c r="A61" s="107"/>
      <c r="B61" s="108"/>
      <c r="C61" s="107"/>
      <c r="D61" s="107"/>
      <c r="E61" s="108"/>
    </row>
    <row r="62" spans="1:5" x14ac:dyDescent="0.3">
      <c r="E62" s="110"/>
    </row>
    <row r="63" spans="1:5" ht="18" x14ac:dyDescent="0.35">
      <c r="A63" s="98" t="s">
        <v>241</v>
      </c>
      <c r="B63" s="99"/>
      <c r="C63" s="99"/>
      <c r="D63" s="99"/>
      <c r="E63" s="100"/>
    </row>
    <row r="64" spans="1:5" ht="18" x14ac:dyDescent="0.35">
      <c r="A64" s="101"/>
      <c r="B64" s="102" t="s">
        <v>226</v>
      </c>
      <c r="C64" s="102" t="s">
        <v>227</v>
      </c>
      <c r="D64" s="102" t="s">
        <v>228</v>
      </c>
      <c r="E64" s="103" t="s">
        <v>229</v>
      </c>
    </row>
    <row r="65" spans="1:5" ht="18" x14ac:dyDescent="0.35">
      <c r="A65" s="104" t="s">
        <v>230</v>
      </c>
      <c r="B65" s="105">
        <v>153</v>
      </c>
      <c r="C65" s="101">
        <v>19</v>
      </c>
      <c r="D65" s="101">
        <v>12</v>
      </c>
      <c r="E65" s="105">
        <f>SUM(B65:D65)</f>
        <v>184</v>
      </c>
    </row>
    <row r="66" spans="1:5" ht="18" x14ac:dyDescent="0.35">
      <c r="A66" s="104" t="s">
        <v>231</v>
      </c>
      <c r="B66" s="105">
        <v>17895</v>
      </c>
      <c r="C66" s="101">
        <v>180</v>
      </c>
      <c r="D66" s="101">
        <v>105</v>
      </c>
      <c r="E66" s="105">
        <f>SUM(B66:D66)</f>
        <v>18180</v>
      </c>
    </row>
    <row r="67" spans="1:5" ht="18" x14ac:dyDescent="0.35">
      <c r="A67" s="104" t="s">
        <v>232</v>
      </c>
      <c r="B67" s="105">
        <v>39024</v>
      </c>
      <c r="C67" s="101">
        <v>350</v>
      </c>
      <c r="D67" s="101">
        <v>522</v>
      </c>
      <c r="E67" s="105">
        <f>SUM(B67:D67)</f>
        <v>39896</v>
      </c>
    </row>
    <row r="68" spans="1:5" ht="18" x14ac:dyDescent="0.35">
      <c r="A68" s="104" t="s">
        <v>233</v>
      </c>
      <c r="B68" s="105">
        <v>44664</v>
      </c>
      <c r="C68" s="101">
        <v>167</v>
      </c>
      <c r="D68" s="101">
        <v>519</v>
      </c>
      <c r="E68" s="105">
        <f>SUM(B68:D68)</f>
        <v>45350</v>
      </c>
    </row>
    <row r="69" spans="1:5" ht="18" x14ac:dyDescent="0.35">
      <c r="A69" s="104" t="s">
        <v>234</v>
      </c>
      <c r="B69" s="106">
        <f>SUM(B65:B68)</f>
        <v>101736</v>
      </c>
      <c r="C69" s="104">
        <f>SUM(C65:C68)</f>
        <v>716</v>
      </c>
      <c r="D69" s="104">
        <f>SUM(D65:D68)</f>
        <v>1158</v>
      </c>
      <c r="E69" s="106">
        <f>SUM(E65:E68)</f>
        <v>103610</v>
      </c>
    </row>
    <row r="70" spans="1:5" ht="18" x14ac:dyDescent="0.35">
      <c r="A70" s="107"/>
      <c r="B70" s="108"/>
      <c r="C70" s="107"/>
      <c r="D70" s="107"/>
      <c r="E70" s="108"/>
    </row>
    <row r="71" spans="1:5" x14ac:dyDescent="0.3">
      <c r="E71" s="110"/>
    </row>
    <row r="72" spans="1:5" ht="18" x14ac:dyDescent="0.35">
      <c r="A72" s="98" t="s">
        <v>242</v>
      </c>
      <c r="B72" s="99"/>
      <c r="C72" s="99"/>
      <c r="D72" s="99"/>
      <c r="E72" s="100"/>
    </row>
    <row r="73" spans="1:5" ht="18" x14ac:dyDescent="0.35">
      <c r="A73" s="101"/>
      <c r="B73" s="102" t="s">
        <v>226</v>
      </c>
      <c r="C73" s="102" t="s">
        <v>227</v>
      </c>
      <c r="D73" s="102" t="s">
        <v>228</v>
      </c>
      <c r="E73" s="103" t="s">
        <v>229</v>
      </c>
    </row>
    <row r="74" spans="1:5" ht="18" x14ac:dyDescent="0.35">
      <c r="A74" s="104" t="s">
        <v>230</v>
      </c>
      <c r="B74" s="105">
        <v>177</v>
      </c>
      <c r="C74" s="101">
        <v>18</v>
      </c>
      <c r="D74" s="101">
        <v>13</v>
      </c>
      <c r="E74" s="105">
        <f>SUM(B74:D74)</f>
        <v>208</v>
      </c>
    </row>
    <row r="75" spans="1:5" ht="18" x14ac:dyDescent="0.35">
      <c r="A75" s="104" t="s">
        <v>231</v>
      </c>
      <c r="B75" s="105">
        <v>17297</v>
      </c>
      <c r="C75" s="101">
        <v>164</v>
      </c>
      <c r="D75" s="101">
        <v>105</v>
      </c>
      <c r="E75" s="105">
        <f>SUM(B75:D75)</f>
        <v>17566</v>
      </c>
    </row>
    <row r="76" spans="1:5" ht="18" x14ac:dyDescent="0.35">
      <c r="A76" s="104" t="s">
        <v>232</v>
      </c>
      <c r="B76" s="105">
        <v>37092</v>
      </c>
      <c r="C76" s="101">
        <v>327</v>
      </c>
      <c r="D76" s="101">
        <v>601</v>
      </c>
      <c r="E76" s="105">
        <f>SUM(B76:D76)</f>
        <v>38020</v>
      </c>
    </row>
    <row r="77" spans="1:5" ht="18" x14ac:dyDescent="0.35">
      <c r="A77" s="104" t="s">
        <v>233</v>
      </c>
      <c r="B77" s="105">
        <v>40395</v>
      </c>
      <c r="C77" s="101">
        <v>121</v>
      </c>
      <c r="D77" s="101">
        <v>665</v>
      </c>
      <c r="E77" s="105">
        <f>SUM(B77:D77)</f>
        <v>41181</v>
      </c>
    </row>
    <row r="78" spans="1:5" ht="18" x14ac:dyDescent="0.35">
      <c r="A78" s="104" t="s">
        <v>234</v>
      </c>
      <c r="B78" s="106">
        <f>SUM(B74:B77)</f>
        <v>94961</v>
      </c>
      <c r="C78" s="106">
        <f>SUM(C74:C77)</f>
        <v>630</v>
      </c>
      <c r="D78" s="106">
        <f>SUM(D74:D77)</f>
        <v>1384</v>
      </c>
      <c r="E78" s="106">
        <f>SUM(E74:E77)</f>
        <v>96975</v>
      </c>
    </row>
    <row r="79" spans="1:5" ht="18" x14ac:dyDescent="0.35">
      <c r="A79" s="107"/>
      <c r="B79" s="108"/>
      <c r="C79" s="108"/>
      <c r="D79" s="108"/>
      <c r="E79" s="108"/>
    </row>
    <row r="80" spans="1:5" ht="18" x14ac:dyDescent="0.35">
      <c r="A80" s="107"/>
      <c r="B80" s="108"/>
      <c r="C80" s="108"/>
      <c r="D80" s="108"/>
      <c r="E80" s="108"/>
    </row>
    <row r="81" spans="1:5" ht="18" x14ac:dyDescent="0.35">
      <c r="A81" s="98" t="s">
        <v>243</v>
      </c>
      <c r="B81" s="99"/>
      <c r="C81" s="99"/>
      <c r="D81" s="99"/>
      <c r="E81" s="100"/>
    </row>
    <row r="82" spans="1:5" ht="18" x14ac:dyDescent="0.35">
      <c r="A82" s="101"/>
      <c r="B82" s="102" t="s">
        <v>226</v>
      </c>
      <c r="C82" s="102" t="s">
        <v>227</v>
      </c>
      <c r="D82" s="102" t="s">
        <v>228</v>
      </c>
      <c r="E82" s="103" t="s">
        <v>229</v>
      </c>
    </row>
    <row r="83" spans="1:5" ht="18" x14ac:dyDescent="0.35">
      <c r="A83" s="104" t="s">
        <v>230</v>
      </c>
      <c r="B83" s="105">
        <v>175</v>
      </c>
      <c r="C83" s="101">
        <v>16</v>
      </c>
      <c r="D83" s="101">
        <v>13</v>
      </c>
      <c r="E83" s="105">
        <f>SUM(B83:D83)</f>
        <v>204</v>
      </c>
    </row>
    <row r="84" spans="1:5" ht="18" x14ac:dyDescent="0.35">
      <c r="A84" s="104" t="s">
        <v>231</v>
      </c>
      <c r="B84" s="105">
        <v>17344</v>
      </c>
      <c r="C84" s="101">
        <v>169</v>
      </c>
      <c r="D84" s="101">
        <v>106</v>
      </c>
      <c r="E84" s="105">
        <f>SUM(B84:D84)</f>
        <v>17619</v>
      </c>
    </row>
    <row r="85" spans="1:5" ht="18" x14ac:dyDescent="0.35">
      <c r="A85" s="104" t="s">
        <v>232</v>
      </c>
      <c r="B85" s="105">
        <v>36807</v>
      </c>
      <c r="C85" s="101">
        <v>327</v>
      </c>
      <c r="D85" s="101">
        <v>599</v>
      </c>
      <c r="E85" s="105">
        <f>SUM(B85:D85)</f>
        <v>37733</v>
      </c>
    </row>
    <row r="86" spans="1:5" ht="18" x14ac:dyDescent="0.35">
      <c r="A86" s="104" t="s">
        <v>233</v>
      </c>
      <c r="B86" s="105">
        <v>38120</v>
      </c>
      <c r="C86" s="101">
        <v>117</v>
      </c>
      <c r="D86" s="101">
        <v>705</v>
      </c>
      <c r="E86" s="105">
        <f>SUM(B86:D86)</f>
        <v>38942</v>
      </c>
    </row>
    <row r="87" spans="1:5" ht="18" x14ac:dyDescent="0.35">
      <c r="A87" s="104" t="s">
        <v>234</v>
      </c>
      <c r="B87" s="106">
        <f>SUM(B83:B86)</f>
        <v>92446</v>
      </c>
      <c r="C87" s="106">
        <f>SUM(C83:C86)</f>
        <v>629</v>
      </c>
      <c r="D87" s="106">
        <f>SUM(D83:D86)</f>
        <v>1423</v>
      </c>
      <c r="E87" s="106">
        <f>SUM(E83:E86)</f>
        <v>94498</v>
      </c>
    </row>
    <row r="88" spans="1:5" ht="18" x14ac:dyDescent="0.35">
      <c r="A88" s="107"/>
      <c r="B88" s="108"/>
      <c r="C88" s="108"/>
      <c r="D88" s="108"/>
      <c r="E88" s="108"/>
    </row>
    <row r="89" spans="1:5" ht="18" x14ac:dyDescent="0.35">
      <c r="A89" s="107"/>
      <c r="B89" s="108"/>
      <c r="C89" s="108"/>
      <c r="D89" s="108"/>
      <c r="E89" s="108"/>
    </row>
    <row r="90" spans="1:5" ht="18" x14ac:dyDescent="0.35">
      <c r="A90" s="98" t="s">
        <v>244</v>
      </c>
      <c r="B90" s="99"/>
      <c r="C90" s="99"/>
      <c r="D90" s="99"/>
      <c r="E90" s="100"/>
    </row>
    <row r="91" spans="1:5" ht="18" x14ac:dyDescent="0.35">
      <c r="A91" s="101"/>
      <c r="B91" s="102" t="s">
        <v>226</v>
      </c>
      <c r="C91" s="102" t="s">
        <v>227</v>
      </c>
      <c r="D91" s="102" t="s">
        <v>228</v>
      </c>
      <c r="E91" s="103" t="s">
        <v>229</v>
      </c>
    </row>
    <row r="92" spans="1:5" ht="18" x14ac:dyDescent="0.35">
      <c r="A92" s="104" t="s">
        <v>230</v>
      </c>
      <c r="B92" s="105">
        <v>210</v>
      </c>
      <c r="C92" s="101">
        <v>16</v>
      </c>
      <c r="D92" s="101">
        <v>15</v>
      </c>
      <c r="E92" s="105">
        <f>SUM(B92:D92)</f>
        <v>241</v>
      </c>
    </row>
    <row r="93" spans="1:5" ht="18" x14ac:dyDescent="0.35">
      <c r="A93" s="104" t="s">
        <v>231</v>
      </c>
      <c r="B93" s="105">
        <v>17331</v>
      </c>
      <c r="C93" s="101">
        <v>171</v>
      </c>
      <c r="D93" s="101">
        <v>116</v>
      </c>
      <c r="E93" s="105">
        <f>SUM(B93:D93)</f>
        <v>17618</v>
      </c>
    </row>
    <row r="94" spans="1:5" ht="18" x14ac:dyDescent="0.35">
      <c r="A94" s="104" t="s">
        <v>232</v>
      </c>
      <c r="B94" s="105">
        <v>36665</v>
      </c>
      <c r="C94" s="101">
        <v>341</v>
      </c>
      <c r="D94" s="101">
        <v>641</v>
      </c>
      <c r="E94" s="105">
        <f>SUM(B94:D94)</f>
        <v>37647</v>
      </c>
    </row>
    <row r="95" spans="1:5" ht="18" x14ac:dyDescent="0.35">
      <c r="A95" s="104" t="s">
        <v>233</v>
      </c>
      <c r="B95" s="105">
        <v>39573</v>
      </c>
      <c r="C95" s="101">
        <v>115</v>
      </c>
      <c r="D95" s="101">
        <v>694</v>
      </c>
      <c r="E95" s="105">
        <f>SUM(B95:D95)</f>
        <v>40382</v>
      </c>
    </row>
    <row r="96" spans="1:5" ht="18" x14ac:dyDescent="0.35">
      <c r="A96" s="104" t="s">
        <v>234</v>
      </c>
      <c r="B96" s="106">
        <f>SUM(B92:B95)</f>
        <v>93779</v>
      </c>
      <c r="C96" s="106">
        <f>SUM(C92:C95)</f>
        <v>643</v>
      </c>
      <c r="D96" s="106">
        <f>SUM(D92:D95)</f>
        <v>1466</v>
      </c>
      <c r="E96" s="106">
        <f>SUM(E92:E95)</f>
        <v>95888</v>
      </c>
    </row>
    <row r="97" spans="1:5" ht="18" x14ac:dyDescent="0.35">
      <c r="A97" s="107"/>
      <c r="B97" s="108"/>
      <c r="C97" s="108"/>
      <c r="D97" s="108"/>
      <c r="E97" s="108"/>
    </row>
    <row r="98" spans="1:5" ht="18" x14ac:dyDescent="0.35">
      <c r="A98" s="107"/>
      <c r="B98" s="108"/>
      <c r="C98" s="108"/>
      <c r="D98" s="108"/>
      <c r="E98" s="108"/>
    </row>
    <row r="99" spans="1:5" ht="18" x14ac:dyDescent="0.35">
      <c r="A99" s="98" t="s">
        <v>245</v>
      </c>
      <c r="B99" s="99"/>
      <c r="C99" s="99"/>
      <c r="D99" s="99"/>
      <c r="E99" s="100"/>
    </row>
    <row r="100" spans="1:5" ht="18" x14ac:dyDescent="0.35">
      <c r="A100" s="101"/>
      <c r="B100" s="102" t="s">
        <v>226</v>
      </c>
      <c r="C100" s="102" t="s">
        <v>227</v>
      </c>
      <c r="D100" s="102" t="s">
        <v>228</v>
      </c>
      <c r="E100" s="103" t="s">
        <v>229</v>
      </c>
    </row>
    <row r="101" spans="1:5" ht="18" x14ac:dyDescent="0.35">
      <c r="A101" s="104" t="s">
        <v>230</v>
      </c>
      <c r="B101" s="105">
        <v>209</v>
      </c>
      <c r="C101" s="101">
        <v>33</v>
      </c>
      <c r="D101" s="101">
        <v>15</v>
      </c>
      <c r="E101" s="105">
        <f>SUM(B101:D101)</f>
        <v>257</v>
      </c>
    </row>
    <row r="102" spans="1:5" ht="18" x14ac:dyDescent="0.35">
      <c r="A102" s="104" t="s">
        <v>231</v>
      </c>
      <c r="B102" s="105">
        <v>17017</v>
      </c>
      <c r="C102" s="101">
        <v>248</v>
      </c>
      <c r="D102" s="101">
        <v>116</v>
      </c>
      <c r="E102" s="105">
        <f>SUM(B102:D102)</f>
        <v>17381</v>
      </c>
    </row>
    <row r="103" spans="1:5" ht="18" x14ac:dyDescent="0.35">
      <c r="A103" s="104" t="s">
        <v>232</v>
      </c>
      <c r="B103" s="105">
        <v>36583</v>
      </c>
      <c r="C103" s="101">
        <v>362</v>
      </c>
      <c r="D103" s="101">
        <v>645</v>
      </c>
      <c r="E103" s="105">
        <f>SUM(B103:D103)</f>
        <v>37590</v>
      </c>
    </row>
    <row r="104" spans="1:5" ht="18" x14ac:dyDescent="0.35">
      <c r="A104" s="104" t="s">
        <v>233</v>
      </c>
      <c r="B104" s="105">
        <v>38945</v>
      </c>
      <c r="C104" s="101">
        <v>132</v>
      </c>
      <c r="D104" s="101">
        <v>721</v>
      </c>
      <c r="E104" s="105">
        <f>SUM(B104:D104)</f>
        <v>39798</v>
      </c>
    </row>
    <row r="105" spans="1:5" ht="18" x14ac:dyDescent="0.35">
      <c r="A105" s="104" t="s">
        <v>234</v>
      </c>
      <c r="B105" s="106">
        <f>SUM(B101:B104)</f>
        <v>92754</v>
      </c>
      <c r="C105" s="106">
        <f>SUM(C101:C104)</f>
        <v>775</v>
      </c>
      <c r="D105" s="106">
        <f>SUM(D101:D104)</f>
        <v>1497</v>
      </c>
      <c r="E105" s="106">
        <f>SUM(E101:E104)</f>
        <v>95026</v>
      </c>
    </row>
    <row r="106" spans="1:5" ht="18" x14ac:dyDescent="0.35">
      <c r="A106" s="107"/>
      <c r="B106" s="108"/>
      <c r="C106" s="108"/>
      <c r="D106" s="108"/>
      <c r="E106" s="108"/>
    </row>
    <row r="107" spans="1:5" ht="18" x14ac:dyDescent="0.35">
      <c r="A107" s="98" t="s">
        <v>246</v>
      </c>
      <c r="B107" s="99"/>
      <c r="C107" s="99"/>
      <c r="D107" s="108"/>
      <c r="E107" s="108"/>
    </row>
    <row r="108" spans="1:5" ht="18" x14ac:dyDescent="0.35">
      <c r="A108" s="101"/>
      <c r="B108" s="102" t="s">
        <v>226</v>
      </c>
      <c r="C108" s="102" t="s">
        <v>227</v>
      </c>
      <c r="D108" s="102" t="s">
        <v>228</v>
      </c>
      <c r="E108" s="103" t="s">
        <v>229</v>
      </c>
    </row>
    <row r="109" spans="1:5" ht="18" x14ac:dyDescent="0.35">
      <c r="A109" s="104" t="s">
        <v>230</v>
      </c>
      <c r="B109" s="149">
        <v>197</v>
      </c>
      <c r="C109" s="149">
        <v>33</v>
      </c>
      <c r="D109" s="149">
        <v>13</v>
      </c>
      <c r="E109" s="111">
        <v>243</v>
      </c>
    </row>
    <row r="110" spans="1:5" ht="18" x14ac:dyDescent="0.35">
      <c r="A110" s="104" t="s">
        <v>231</v>
      </c>
      <c r="B110" s="149">
        <v>16750</v>
      </c>
      <c r="C110" s="149">
        <v>249</v>
      </c>
      <c r="D110" s="149">
        <v>107</v>
      </c>
      <c r="E110" s="111">
        <v>17106</v>
      </c>
    </row>
    <row r="111" spans="1:5" ht="18" x14ac:dyDescent="0.35">
      <c r="A111" s="104" t="s">
        <v>232</v>
      </c>
      <c r="B111" s="149">
        <v>36594</v>
      </c>
      <c r="C111" s="149">
        <v>354</v>
      </c>
      <c r="D111" s="149">
        <v>693</v>
      </c>
      <c r="E111" s="111">
        <v>37641</v>
      </c>
    </row>
    <row r="112" spans="1:5" ht="18" x14ac:dyDescent="0.35">
      <c r="A112" s="104" t="s">
        <v>233</v>
      </c>
      <c r="B112" s="149">
        <v>38863</v>
      </c>
      <c r="C112" s="149">
        <v>131</v>
      </c>
      <c r="D112" s="149">
        <v>697</v>
      </c>
      <c r="E112" s="111">
        <v>39691</v>
      </c>
    </row>
    <row r="113" spans="1:5" ht="18" x14ac:dyDescent="0.35">
      <c r="A113" s="104" t="s">
        <v>234</v>
      </c>
      <c r="B113" s="106">
        <v>92404</v>
      </c>
      <c r="C113" s="106">
        <v>767</v>
      </c>
      <c r="D113" s="106">
        <v>1510</v>
      </c>
      <c r="E113" s="106">
        <v>94681</v>
      </c>
    </row>
    <row r="114" spans="1:5" ht="18" x14ac:dyDescent="0.35">
      <c r="A114" s="107"/>
      <c r="B114" s="108"/>
      <c r="C114" s="108"/>
      <c r="D114" s="108"/>
      <c r="E114" s="108"/>
    </row>
    <row r="115" spans="1:5" ht="18" x14ac:dyDescent="0.35">
      <c r="A115" s="107"/>
      <c r="B115" s="108"/>
      <c r="C115" s="108"/>
      <c r="D115" s="108"/>
      <c r="E115" s="108"/>
    </row>
    <row r="116" spans="1:5" ht="18" x14ac:dyDescent="0.35">
      <c r="A116" s="98" t="s">
        <v>247</v>
      </c>
      <c r="B116" s="99"/>
      <c r="C116" s="99"/>
      <c r="D116" s="108"/>
      <c r="E116" s="108"/>
    </row>
    <row r="117" spans="1:5" ht="18" x14ac:dyDescent="0.35">
      <c r="A117" s="101"/>
      <c r="B117" s="102" t="s">
        <v>226</v>
      </c>
      <c r="C117" s="102" t="s">
        <v>227</v>
      </c>
      <c r="D117" s="102" t="s">
        <v>228</v>
      </c>
      <c r="E117" s="103" t="s">
        <v>229</v>
      </c>
    </row>
    <row r="118" spans="1:5" ht="18" x14ac:dyDescent="0.35">
      <c r="A118" s="104" t="s">
        <v>230</v>
      </c>
      <c r="B118" s="149">
        <v>186</v>
      </c>
      <c r="C118" s="149">
        <v>32</v>
      </c>
      <c r="D118" s="149">
        <v>12</v>
      </c>
      <c r="E118" s="111">
        <f>SUM(B118:D118)</f>
        <v>230</v>
      </c>
    </row>
    <row r="119" spans="1:5" ht="18" x14ac:dyDescent="0.35">
      <c r="A119" s="104" t="s">
        <v>231</v>
      </c>
      <c r="B119" s="149">
        <v>16739</v>
      </c>
      <c r="C119" s="149">
        <v>248</v>
      </c>
      <c r="D119" s="149">
        <v>119</v>
      </c>
      <c r="E119" s="111">
        <f>SUM(B119:D119)</f>
        <v>17106</v>
      </c>
    </row>
    <row r="120" spans="1:5" ht="18" x14ac:dyDescent="0.35">
      <c r="A120" s="104" t="s">
        <v>232</v>
      </c>
      <c r="B120" s="149">
        <v>36096</v>
      </c>
      <c r="C120" s="149">
        <v>348</v>
      </c>
      <c r="D120" s="149">
        <v>795</v>
      </c>
      <c r="E120" s="111">
        <f>SUM(B120:D120)</f>
        <v>37239</v>
      </c>
    </row>
    <row r="121" spans="1:5" ht="18" x14ac:dyDescent="0.35">
      <c r="A121" s="104" t="s">
        <v>233</v>
      </c>
      <c r="B121" s="149">
        <v>37330</v>
      </c>
      <c r="C121" s="149">
        <v>136</v>
      </c>
      <c r="D121" s="149">
        <v>739</v>
      </c>
      <c r="E121" s="111">
        <f>SUM(B121:D121)</f>
        <v>38205</v>
      </c>
    </row>
    <row r="122" spans="1:5" ht="18" x14ac:dyDescent="0.35">
      <c r="A122" s="104" t="s">
        <v>234</v>
      </c>
      <c r="B122" s="106">
        <v>90351</v>
      </c>
      <c r="C122" s="106">
        <v>764</v>
      </c>
      <c r="D122" s="106">
        <f>SUM(D118:D121)</f>
        <v>1665</v>
      </c>
      <c r="E122" s="112">
        <f>SUM(B122:D122)</f>
        <v>92780</v>
      </c>
    </row>
    <row r="125" spans="1:5" ht="18" x14ac:dyDescent="0.35">
      <c r="A125" s="98" t="s">
        <v>248</v>
      </c>
      <c r="B125" s="99"/>
      <c r="C125" s="99"/>
      <c r="D125" s="108"/>
      <c r="E125" s="108"/>
    </row>
    <row r="126" spans="1:5" ht="18" x14ac:dyDescent="0.35">
      <c r="A126" s="101"/>
      <c r="B126" s="102" t="s">
        <v>226</v>
      </c>
      <c r="C126" s="102" t="s">
        <v>227</v>
      </c>
      <c r="D126" s="102" t="s">
        <v>228</v>
      </c>
      <c r="E126" s="103" t="s">
        <v>229</v>
      </c>
    </row>
    <row r="127" spans="1:5" ht="18" x14ac:dyDescent="0.35">
      <c r="A127" s="104" t="s">
        <v>230</v>
      </c>
      <c r="B127" s="149">
        <v>201</v>
      </c>
      <c r="C127" s="149">
        <v>33</v>
      </c>
      <c r="D127" s="149">
        <v>13</v>
      </c>
      <c r="E127" s="111">
        <f>SUM(B127:D127)</f>
        <v>247</v>
      </c>
    </row>
    <row r="128" spans="1:5" ht="18" x14ac:dyDescent="0.35">
      <c r="A128" s="104" t="s">
        <v>231</v>
      </c>
      <c r="B128" s="149">
        <v>16824</v>
      </c>
      <c r="C128" s="149">
        <v>191</v>
      </c>
      <c r="D128" s="149">
        <v>127</v>
      </c>
      <c r="E128" s="111">
        <f>SUM(B128:D128)</f>
        <v>17142</v>
      </c>
    </row>
    <row r="129" spans="1:5" ht="18" x14ac:dyDescent="0.35">
      <c r="A129" s="104" t="s">
        <v>232</v>
      </c>
      <c r="B129" s="149">
        <v>35424</v>
      </c>
      <c r="C129" s="149">
        <v>380</v>
      </c>
      <c r="D129" s="149">
        <v>881</v>
      </c>
      <c r="E129" s="111">
        <f>SUM(B129:D129)</f>
        <v>36685</v>
      </c>
    </row>
    <row r="130" spans="1:5" ht="18" x14ac:dyDescent="0.35">
      <c r="A130" s="104" t="s">
        <v>233</v>
      </c>
      <c r="B130" s="149">
        <v>37813</v>
      </c>
      <c r="C130" s="149">
        <v>117</v>
      </c>
      <c r="D130" s="149">
        <v>695</v>
      </c>
      <c r="E130" s="111">
        <f>SUM(B130:D130)</f>
        <v>38625</v>
      </c>
    </row>
    <row r="131" spans="1:5" ht="18" x14ac:dyDescent="0.35">
      <c r="A131" s="104" t="s">
        <v>234</v>
      </c>
      <c r="B131" s="106">
        <f>SUM(B127:B130)</f>
        <v>90262</v>
      </c>
      <c r="C131" s="106">
        <f>SUM(C127:C130)</f>
        <v>721</v>
      </c>
      <c r="D131" s="106">
        <f>SUM(D127:D130)</f>
        <v>1716</v>
      </c>
      <c r="E131" s="112">
        <f>SUM(B131:D131)</f>
        <v>92699</v>
      </c>
    </row>
    <row r="132" spans="1:5" ht="18" x14ac:dyDescent="0.35">
      <c r="A132" s="107"/>
      <c r="B132" s="108"/>
      <c r="C132" s="108"/>
      <c r="D132" s="108"/>
      <c r="E132" s="113"/>
    </row>
    <row r="134" spans="1:5" ht="18" x14ac:dyDescent="0.35">
      <c r="A134" s="98" t="s">
        <v>249</v>
      </c>
      <c r="B134" s="99"/>
      <c r="C134" s="99"/>
      <c r="D134" s="108"/>
      <c r="E134" s="108"/>
    </row>
    <row r="135" spans="1:5" ht="18" x14ac:dyDescent="0.35">
      <c r="A135" s="101"/>
      <c r="B135" s="102" t="s">
        <v>226</v>
      </c>
      <c r="C135" s="102" t="s">
        <v>227</v>
      </c>
      <c r="D135" s="102" t="s">
        <v>228</v>
      </c>
      <c r="E135" s="103" t="s">
        <v>229</v>
      </c>
    </row>
    <row r="136" spans="1:5" ht="18" x14ac:dyDescent="0.35">
      <c r="A136" s="104" t="s">
        <v>230</v>
      </c>
      <c r="B136" s="149">
        <v>200</v>
      </c>
      <c r="C136" s="149">
        <v>33</v>
      </c>
      <c r="D136" s="149">
        <v>16</v>
      </c>
      <c r="E136" s="111">
        <f>SUM(B136:D136)</f>
        <v>249</v>
      </c>
    </row>
    <row r="137" spans="1:5" ht="18" x14ac:dyDescent="0.35">
      <c r="A137" s="104" t="s">
        <v>231</v>
      </c>
      <c r="B137" s="149">
        <v>16390</v>
      </c>
      <c r="C137" s="149">
        <v>187</v>
      </c>
      <c r="D137" s="149">
        <v>161</v>
      </c>
      <c r="E137" s="111">
        <f>SUM(B137:D137)</f>
        <v>16738</v>
      </c>
    </row>
    <row r="138" spans="1:5" ht="18" x14ac:dyDescent="0.35">
      <c r="A138" s="104" t="s">
        <v>232</v>
      </c>
      <c r="B138" s="149">
        <v>35193</v>
      </c>
      <c r="C138" s="149">
        <v>375</v>
      </c>
      <c r="D138" s="149">
        <v>946</v>
      </c>
      <c r="E138" s="111">
        <f>SUM(B138:D138)</f>
        <v>36514</v>
      </c>
    </row>
    <row r="139" spans="1:5" ht="18" x14ac:dyDescent="0.35">
      <c r="A139" s="104" t="s">
        <v>233</v>
      </c>
      <c r="B139" s="149">
        <v>38672</v>
      </c>
      <c r="C139" s="149">
        <v>115</v>
      </c>
      <c r="D139" s="149">
        <v>802</v>
      </c>
      <c r="E139" s="111">
        <f>SUM(B139:D139)</f>
        <v>39589</v>
      </c>
    </row>
    <row r="140" spans="1:5" ht="18" x14ac:dyDescent="0.35">
      <c r="A140" s="104" t="s">
        <v>234</v>
      </c>
      <c r="B140" s="106">
        <f>SUM(B136:B139)</f>
        <v>90455</v>
      </c>
      <c r="C140" s="106">
        <f>SUM(C136:C139)</f>
        <v>710</v>
      </c>
      <c r="D140" s="106">
        <f>SUM(D136:D139)</f>
        <v>1925</v>
      </c>
      <c r="E140" s="112">
        <f>SUM(B140:D140)</f>
        <v>93090</v>
      </c>
    </row>
    <row r="142" spans="1:5" ht="15.6" x14ac:dyDescent="0.3">
      <c r="A142" s="47" t="s">
        <v>142</v>
      </c>
    </row>
    <row r="143" spans="1:5" x14ac:dyDescent="0.3">
      <c r="A143" s="114" t="s">
        <v>250</v>
      </c>
    </row>
  </sheetData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CBs</vt:lpstr>
      <vt:lpstr>PMBs</vt:lpstr>
      <vt:lpstr>MFBs</vt:lpstr>
      <vt:lpstr>epayment</vt:lpstr>
      <vt:lpstr>sectoral credit</vt:lpstr>
      <vt:lpstr>credit &amp; Deposit Stat</vt:lpstr>
      <vt:lpstr>DMBs Staff Strength </vt:lpstr>
      <vt:lpstr>CBs!Print_Area</vt:lpstr>
      <vt:lpstr>'credit &amp; Deposit Stat'!Print_Area</vt:lpstr>
      <vt:lpstr>'DMBs Staff Strength '!Print_Area</vt:lpstr>
      <vt:lpstr>MFBs!Print_Area</vt:lpstr>
      <vt:lpstr>PMBs!Print_Area</vt:lpstr>
      <vt:lpstr>'sectoral credit'!Print_Area</vt:lpstr>
      <vt:lpstr>CBs!Print_Titles</vt:lpstr>
      <vt:lpstr>'credit &amp; Deposit Stat'!Print_Titles</vt:lpstr>
      <vt:lpstr>'sectoral credit'!Print_Titles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Mikael Chenko</cp:lastModifiedBy>
  <cp:lastPrinted>2019-05-03T13:51:12Z</cp:lastPrinted>
  <dcterms:created xsi:type="dcterms:W3CDTF">2015-04-22T12:01:08Z</dcterms:created>
  <dcterms:modified xsi:type="dcterms:W3CDTF">2022-10-05T20:58:27Z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4d196e-5e06-4df2-ac32-568eb1c00635_Enabled">
    <vt:lpwstr>True</vt:lpwstr>
  </property>
  <property fmtid="{D5CDD505-2E9C-101B-9397-08002B2CF9AE}" pid="3" name="MSIP_Label_d14d196e-5e06-4df2-ac32-568eb1c00635_SiteId">
    <vt:lpwstr>9cdc7dd5-9dd6-4fbb-9a68-bcb9021721d0</vt:lpwstr>
  </property>
  <property fmtid="{D5CDD505-2E9C-101B-9397-08002B2CF9AE}" pid="4" name="MSIP_Label_d14d196e-5e06-4df2-ac32-568eb1c00635_Owner">
    <vt:lpwstr>GAMBO18946@cbn.gov.ng</vt:lpwstr>
  </property>
  <property fmtid="{D5CDD505-2E9C-101B-9397-08002B2CF9AE}" pid="5" name="MSIP_Label_d14d196e-5e06-4df2-ac32-568eb1c00635_SetDate">
    <vt:lpwstr>2019-07-23T10:48:41.8404476Z</vt:lpwstr>
  </property>
  <property fmtid="{D5CDD505-2E9C-101B-9397-08002B2CF9AE}" pid="6" name="MSIP_Label_d14d196e-5e06-4df2-ac32-568eb1c00635_Name">
    <vt:lpwstr>Public</vt:lpwstr>
  </property>
  <property fmtid="{D5CDD505-2E9C-101B-9397-08002B2CF9AE}" pid="7" name="MSIP_Label_d14d196e-5e06-4df2-ac32-568eb1c00635_Application">
    <vt:lpwstr>Microsoft Azure Information Protection</vt:lpwstr>
  </property>
  <property fmtid="{D5CDD505-2E9C-101B-9397-08002B2CF9AE}" pid="8" name="MSIP_Label_d14d196e-5e06-4df2-ac32-568eb1c00635_Extended_MSFT_Method">
    <vt:lpwstr>Automatic</vt:lpwstr>
  </property>
  <property fmtid="{D5CDD505-2E9C-101B-9397-08002B2CF9AE}" pid="9" name="Sensitivity">
    <vt:lpwstr>Public</vt:lpwstr>
  </property>
</Properties>
</file>